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P:\monbureau\2026-2027 RENTREE\"/>
    </mc:Choice>
  </mc:AlternateContent>
  <xr:revisionPtr revIDLastSave="0" documentId="13_ncr:1_{929CC678-DCC8-47E5-BC0F-F983E97CB8F0}" xr6:coauthVersionLast="47" xr6:coauthVersionMax="47" xr10:uidLastSave="{00000000-0000-0000-0000-000000000000}"/>
  <bookViews>
    <workbookView xWindow="1500" yWindow="0" windowWidth="26340" windowHeight="15615" activeTab="1" xr2:uid="{00000000-000D-0000-FFFF-FFFF00000000}"/>
  </bookViews>
  <sheets>
    <sheet name="MASTER BEE BEST-ALI " sheetId="7" r:id="rId1"/>
    <sheet name="MASTER INFO" sheetId="11" r:id="rId2"/>
    <sheet name="MASTER MATH" sheetId="1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5" i="7" l="1"/>
  <c r="I25" i="7"/>
  <c r="I40" i="7"/>
  <c r="I42" i="12"/>
  <c r="H42" i="12"/>
  <c r="G42" i="12"/>
  <c r="F42" i="12"/>
  <c r="E42" i="12"/>
  <c r="D42" i="12"/>
  <c r="I41" i="12"/>
  <c r="I40" i="12"/>
  <c r="I39" i="12"/>
  <c r="I38" i="12"/>
  <c r="I37" i="12"/>
  <c r="I30" i="12"/>
  <c r="I26" i="12"/>
  <c r="I27" i="12"/>
  <c r="I28" i="12"/>
  <c r="I29" i="12"/>
  <c r="I25" i="12"/>
  <c r="I44" i="11"/>
  <c r="I31" i="7"/>
  <c r="I58" i="11"/>
  <c r="D44" i="11"/>
  <c r="D58" i="11" s="1"/>
  <c r="H58" i="11"/>
  <c r="G58" i="11"/>
  <c r="F58" i="11"/>
  <c r="E58" i="11"/>
  <c r="I57" i="11"/>
  <c r="I52" i="11"/>
  <c r="I40" i="11"/>
  <c r="I35" i="11"/>
  <c r="I31" i="11"/>
  <c r="I27" i="11"/>
  <c r="I24" i="11"/>
  <c r="G40" i="7"/>
  <c r="F40" i="7"/>
  <c r="E40" i="7"/>
  <c r="I38" i="7"/>
  <c r="I39" i="7" s="1"/>
  <c r="I30" i="7"/>
  <c r="I29" i="7"/>
  <c r="I28" i="7"/>
  <c r="I27" i="7"/>
  <c r="I26" i="7"/>
  <c r="H26" i="7"/>
  <c r="H27" i="7"/>
  <c r="H28" i="7"/>
  <c r="H29" i="7"/>
  <c r="H30" i="7"/>
  <c r="D31" i="7"/>
  <c r="E31" i="7"/>
  <c r="F31" i="7"/>
  <c r="G31" i="7"/>
  <c r="H38" i="7"/>
  <c r="H39" i="7" s="1"/>
  <c r="D39" i="7"/>
  <c r="D40" i="7" s="1"/>
  <c r="H38" i="12"/>
  <c r="H39" i="12"/>
  <c r="H37" i="12"/>
  <c r="E41" i="12"/>
  <c r="F41" i="12"/>
  <c r="G41" i="12"/>
  <c r="D41" i="12"/>
  <c r="E52" i="11"/>
  <c r="E57" i="11" s="1"/>
  <c r="D57" i="11"/>
  <c r="G57" i="11"/>
  <c r="F52" i="11"/>
  <c r="F57" i="11" s="1"/>
  <c r="G44" i="11"/>
  <c r="H43" i="11"/>
  <c r="H40" i="11"/>
  <c r="F35" i="11"/>
  <c r="E35" i="11"/>
  <c r="F31" i="11"/>
  <c r="E31" i="11"/>
  <c r="F27" i="11"/>
  <c r="E27" i="11"/>
  <c r="F24" i="11"/>
  <c r="E24" i="11"/>
  <c r="H31" i="7" l="1"/>
  <c r="H40" i="7" s="1"/>
  <c r="H27" i="11"/>
  <c r="H31" i="11"/>
  <c r="H35" i="11"/>
  <c r="E44" i="11"/>
  <c r="F44" i="11"/>
  <c r="H24" i="11"/>
  <c r="H52" i="11"/>
  <c r="H57" i="11" s="1"/>
  <c r="H40" i="12"/>
  <c r="H41" i="12" s="1"/>
  <c r="G30" i="12"/>
  <c r="F30" i="12"/>
  <c r="E30" i="12"/>
  <c r="D30" i="12"/>
  <c r="H29" i="12"/>
  <c r="H28" i="12"/>
  <c r="H27" i="12"/>
  <c r="H26" i="12"/>
  <c r="H25" i="12"/>
  <c r="H44" i="11" l="1"/>
  <c r="H30" i="12"/>
</calcChain>
</file>

<file path=xl/sharedStrings.xml><?xml version="1.0" encoding="utf-8"?>
<sst xmlns="http://schemas.openxmlformats.org/spreadsheetml/2006/main" count="683" uniqueCount="169">
  <si>
    <t xml:space="preserve">LISTE ELEMENTS </t>
  </si>
  <si>
    <t>type et nature de l'EPREUVE</t>
  </si>
  <si>
    <t>ECTS</t>
  </si>
  <si>
    <t>CM</t>
  </si>
  <si>
    <t>TD</t>
  </si>
  <si>
    <t>TP</t>
  </si>
  <si>
    <t>heures étudiant</t>
  </si>
  <si>
    <t>Total Heures
 étudiant</t>
  </si>
  <si>
    <t xml:space="preserve">BC 1 - </t>
  </si>
  <si>
    <t xml:space="preserve">BC 2 - </t>
  </si>
  <si>
    <t xml:space="preserve">BC 3 - </t>
  </si>
  <si>
    <t>BC 4 -</t>
  </si>
  <si>
    <t>BLOCS DE COMPETENCES (renseigner les blocs de la fiche RNCP) Merci d'indiquer les blocs concernés par les éléments.</t>
  </si>
  <si>
    <t xml:space="preserve"> </t>
  </si>
  <si>
    <t>Ecrit 1</t>
  </si>
  <si>
    <t>Ecrit 2</t>
  </si>
  <si>
    <t>Oral 1</t>
  </si>
  <si>
    <t>TP1</t>
  </si>
  <si>
    <t xml:space="preserve">Oral 1 </t>
  </si>
  <si>
    <t>Contrôle Terminal - Nature 
de l'épreuve</t>
  </si>
  <si>
    <t>Contrôle Terminal - Nature de l'épreuve</t>
  </si>
  <si>
    <t>Contrôle Continu - Nature de l'épreuve</t>
  </si>
  <si>
    <t>Coef</t>
  </si>
  <si>
    <t>Durée</t>
  </si>
  <si>
    <t>Contrôle Continu     -     Nature de l'épreuve</t>
  </si>
  <si>
    <t>Contrôle Terminal   -   Nature de l'épreuve</t>
  </si>
  <si>
    <t>EQUIVALENCES</t>
  </si>
  <si>
    <t>OF 2015-2019</t>
  </si>
  <si>
    <t>X</t>
  </si>
  <si>
    <t>Champ Sciences Technologies, Santé</t>
  </si>
  <si>
    <t>BC1</t>
  </si>
  <si>
    <t>BC2</t>
  </si>
  <si>
    <t>BC3</t>
  </si>
  <si>
    <t>BC4</t>
  </si>
  <si>
    <t>session  de rattrapage   -     Régime Général et Régime Spécial</t>
  </si>
  <si>
    <t>Régime Général - session 1</t>
  </si>
  <si>
    <t>Régime spécial - session 1</t>
  </si>
  <si>
    <t>Pour l'ensemble des UE, l'évaluation, que ce soit en CC ou en CT, peut se faire sous trois formes (écrite, orale, pratique).</t>
  </si>
  <si>
    <t xml:space="preserve">* Les notes de ces évaluations de session 1 sont conservées pour le calcul de la note de l'UE à l'issue de la session 2.  </t>
  </si>
  <si>
    <t>Pour chaque UE, est indiqué son type (M: majeure; m: mineure; T: transversale) ainsi que le nombre d'ECTS et les volumes horaires d'enseignement (CM, TD, TP et total).</t>
  </si>
  <si>
    <t>a= asynchrone</t>
  </si>
  <si>
    <t xml:space="preserve">Pour chaque évaluation, sont indiqués les coefficients pour le régime général et pour le régime spécifique des études. </t>
  </si>
  <si>
    <t>1,5*</t>
  </si>
  <si>
    <t>2*</t>
  </si>
  <si>
    <t>Expérience en milieu professionnel</t>
  </si>
  <si>
    <t>**deuxième chance au cours du semestre 1 et vaudra pour la session 1 et la session 2.</t>
  </si>
  <si>
    <t>Mention : Mathématiques</t>
  </si>
  <si>
    <t>Projet 3</t>
  </si>
  <si>
    <t>x</t>
  </si>
  <si>
    <t>3*</t>
  </si>
  <si>
    <t>(6)(9)</t>
  </si>
  <si>
    <t>1*</t>
  </si>
  <si>
    <t>4*</t>
  </si>
  <si>
    <t>Diplôme : Master</t>
  </si>
  <si>
    <t>Une évaluation de contrôle continu (CC) peut donner lieu à plusieurs interrogations/rendus et peut se dérouler pendant les heures d’enseignement prévues pour l’UE, en présentiel ou en distanciel. Ces évaluations ne font pas l’objet de convocation de la part de la scolarité vis-à-vis des étudiants et peuvent intervenir de manière inopinée. Une évaluation de contrôle terminal (CT) se déroule sur un temps limité, en présentiel ou en distanciel, en dehors des heures d'enseignement prévues pour l’UE. Ces évaluations font l’objet d’une convocation de la part de la scolarité vis-à-vis des étudiants et sont planifiées dans les emplois du temps. Pour l'ensemble des UE, l'évaluation, que ce soit en CC ou en CT, peut se faire sous trois formes (écrite, orale, pratique).</t>
  </si>
  <si>
    <t>Blocs de compétences</t>
  </si>
  <si>
    <t>Usages avancés et spécialisés des outils numériques</t>
  </si>
  <si>
    <t>Développement et intégration de savoirs hautement spécialisés</t>
  </si>
  <si>
    <t>Communication spécialisée pour le transfert de connaissances</t>
  </si>
  <si>
    <t xml:space="preserve">Appui à la transformation en contexte professionnel </t>
  </si>
  <si>
    <t>Anglais</t>
  </si>
  <si>
    <t>SM5BA1</t>
  </si>
  <si>
    <t xml:space="preserve">S5SVAL3     </t>
  </si>
  <si>
    <t xml:space="preserve"> Semestre 3  </t>
  </si>
  <si>
    <t>S5ET320</t>
  </si>
  <si>
    <t>S5SV320</t>
  </si>
  <si>
    <t>Écologie numérique 2</t>
  </si>
  <si>
    <t>S5SV321</t>
  </si>
  <si>
    <t>Changements globaux et perturbations</t>
  </si>
  <si>
    <t>S5SV322</t>
  </si>
  <si>
    <t>Écologie évolutive, phylogéographie et conservation</t>
  </si>
  <si>
    <t>S5SV323</t>
  </si>
  <si>
    <t>Études environnementales et valorisation</t>
  </si>
  <si>
    <t>S5SV324</t>
  </si>
  <si>
    <t>Droit, économie et sociologie de l'environnement</t>
  </si>
  <si>
    <t xml:space="preserve">S5SVAL4     </t>
  </si>
  <si>
    <t xml:space="preserve">Semestre  4 </t>
  </si>
  <si>
    <t>S5SV420</t>
  </si>
  <si>
    <t>seconde chance</t>
  </si>
  <si>
    <t>(4)(5)</t>
  </si>
  <si>
    <t>S5BL301 + S5ET302</t>
  </si>
  <si>
    <t>S5BL304 + S5BL307</t>
  </si>
  <si>
    <t>S5BL302 + S5BL305</t>
  </si>
  <si>
    <t>S5BL303 + S5BL306</t>
  </si>
  <si>
    <t>S5ET401</t>
  </si>
  <si>
    <t>pas de session 2</t>
  </si>
  <si>
    <t>Ecrit 3</t>
  </si>
  <si>
    <t>Ecrit 4</t>
  </si>
  <si>
    <t xml:space="preserve">spécialité Ingénierie informatique  </t>
  </si>
  <si>
    <t>spécialité Ingénierie informatique par alternance</t>
  </si>
  <si>
    <t>TER</t>
  </si>
  <si>
    <t>SM5IN1</t>
  </si>
  <si>
    <t xml:space="preserve">S5IN3   </t>
  </si>
  <si>
    <t>S5IN320</t>
  </si>
  <si>
    <t>Données, connaissances et décision</t>
  </si>
  <si>
    <t>Fouille de données et apprentissage automatique 3</t>
  </si>
  <si>
    <t>Logique de description</t>
  </si>
  <si>
    <t>S5IN321</t>
  </si>
  <si>
    <t>Informatique mobile et communicante</t>
  </si>
  <si>
    <t>Vérification logicielle</t>
  </si>
  <si>
    <t>Systèmes collectifs adaptatifs</t>
  </si>
  <si>
    <t>S5IN322</t>
  </si>
  <si>
    <t>Systèmes d'information</t>
  </si>
  <si>
    <t>Développement de systèmes d'information</t>
  </si>
  <si>
    <t>Services web et informatique en nuage</t>
  </si>
  <si>
    <t>S5IN323</t>
  </si>
  <si>
    <t>Méthodes de travail en entreprise</t>
  </si>
  <si>
    <t>Gestion de projet informatique</t>
  </si>
  <si>
    <t>Méthodologie de la recherche</t>
  </si>
  <si>
    <t>S5IN324</t>
  </si>
  <si>
    <t>S5IN325</t>
  </si>
  <si>
    <t>Alternance en entreprise 3</t>
  </si>
  <si>
    <t xml:space="preserve">S5IN4   </t>
  </si>
  <si>
    <t>spécialité Ingénierie informatique  
spécialité Ingénierie informatique par alternance</t>
  </si>
  <si>
    <t>S5IN420</t>
  </si>
  <si>
    <t xml:space="preserve">    Atelier de professionnalisation</t>
  </si>
  <si>
    <t>Entreprise et innovation</t>
  </si>
  <si>
    <t>Apprentissage tout le long de la vie professionnelle</t>
  </si>
  <si>
    <t>6* 45 mn</t>
  </si>
  <si>
    <t>6* 35mn</t>
  </si>
  <si>
    <t>6* 35 mn</t>
  </si>
  <si>
    <t>S5EP302</t>
  </si>
  <si>
    <t>S5EP301</t>
  </si>
  <si>
    <t>S5IN304</t>
  </si>
  <si>
    <t>S5IN303</t>
  </si>
  <si>
    <t>S5IN301</t>
  </si>
  <si>
    <t>25*</t>
  </si>
  <si>
    <t>S5IN401 ou S5IN402</t>
  </si>
  <si>
    <t>Parcours Type : M1 Mathématiques, M2 Mathématiques</t>
  </si>
  <si>
    <t xml:space="preserve">SM5MA1 </t>
  </si>
  <si>
    <t>M2 Mathématiques</t>
  </si>
  <si>
    <t xml:space="preserve">S5MA3    </t>
  </si>
  <si>
    <t>S5MA320</t>
  </si>
  <si>
    <t>Logique</t>
  </si>
  <si>
    <t>S5MA321</t>
  </si>
  <si>
    <t>Automates</t>
  </si>
  <si>
    <t>S5IN3211</t>
  </si>
  <si>
    <t>S5MA323</t>
  </si>
  <si>
    <t>Théorie des graphes</t>
  </si>
  <si>
    <t>S5MA324</t>
  </si>
  <si>
    <t xml:space="preserve">S5MA4     </t>
  </si>
  <si>
    <t>S5MA420</t>
  </si>
  <si>
    <t>Combinatoire avancée</t>
  </si>
  <si>
    <t>S5MA421</t>
  </si>
  <si>
    <t>Histoire des mathématiques</t>
  </si>
  <si>
    <t>S5MA422</t>
  </si>
  <si>
    <t>S5MA423</t>
  </si>
  <si>
    <t>S5MA303</t>
  </si>
  <si>
    <t>S5MA302</t>
  </si>
  <si>
    <t>S5MA301</t>
  </si>
  <si>
    <t>S5MA402</t>
  </si>
  <si>
    <t>S5MA403</t>
  </si>
  <si>
    <t>S5MA404</t>
  </si>
  <si>
    <t>Éco-conception de logiciels</t>
  </si>
  <si>
    <t>Cybersécurité</t>
  </si>
  <si>
    <r>
      <t xml:space="preserve">M2 Biodiversité Écologie et Évolution (BEE)
</t>
    </r>
    <r>
      <rPr>
        <b/>
        <i/>
        <sz val="10"/>
        <color theme="1"/>
        <rFont val="Cambria"/>
        <family val="1"/>
        <scheme val="major"/>
      </rPr>
      <t>spécialité</t>
    </r>
    <r>
      <rPr>
        <b/>
        <sz val="10"/>
        <color theme="1"/>
        <rFont val="Cambria"/>
        <family val="1"/>
        <scheme val="major"/>
      </rPr>
      <t xml:space="preserve">  Biodiversité et ÉcoSystèmes Tropicaux (BEST)
</t>
    </r>
    <r>
      <rPr>
        <b/>
        <i/>
        <sz val="10"/>
        <color theme="1"/>
        <rFont val="Cambria"/>
        <family val="1"/>
        <scheme val="major"/>
      </rPr>
      <t>parcours</t>
    </r>
    <r>
      <rPr>
        <b/>
        <sz val="10"/>
        <color theme="1"/>
        <rFont val="Cambria"/>
        <family val="1"/>
        <scheme val="major"/>
      </rPr>
      <t xml:space="preserve"> Aquatiques Littoraux et Insulaires (ALI)</t>
    </r>
  </si>
  <si>
    <r>
      <t xml:space="preserve">M2 Informatique
</t>
    </r>
    <r>
      <rPr>
        <i/>
        <sz val="10"/>
        <rFont val="Cambria"/>
        <family val="1"/>
        <scheme val="major"/>
      </rPr>
      <t>spécialité</t>
    </r>
    <r>
      <rPr>
        <sz val="10"/>
        <rFont val="Cambria"/>
        <family val="1"/>
        <scheme val="major"/>
      </rPr>
      <t xml:space="preserve"> Ingénierie informatique 
</t>
    </r>
    <r>
      <rPr>
        <i/>
        <sz val="10"/>
        <rFont val="Cambria"/>
        <family val="1"/>
        <scheme val="major"/>
      </rPr>
      <t>spécialité</t>
    </r>
    <r>
      <rPr>
        <sz val="10"/>
        <rFont val="Cambria"/>
        <family val="1"/>
        <scheme val="major"/>
      </rPr>
      <t xml:space="preserve"> Ingénierie informatique par alternance
</t>
    </r>
    <r>
      <rPr>
        <i/>
        <sz val="10"/>
        <rFont val="Cambria"/>
        <family val="1"/>
        <scheme val="major"/>
      </rPr>
      <t>spécialité</t>
    </r>
    <r>
      <rPr>
        <sz val="10"/>
        <rFont val="Cambria"/>
        <family val="1"/>
        <scheme val="major"/>
      </rPr>
      <t xml:space="preserve"> Métiers de l'éducation (FST/INSPE)
</t>
    </r>
    <r>
      <rPr>
        <i/>
        <sz val="10"/>
        <rFont val="Cambria"/>
        <family val="1"/>
        <scheme val="major"/>
      </rPr>
      <t>spécialité</t>
    </r>
    <r>
      <rPr>
        <sz val="10"/>
        <rFont val="Cambria"/>
        <family val="1"/>
        <scheme val="major"/>
      </rPr>
      <t xml:space="preserve"> Métièrs de l'ingénieur (FST/ESIROI)</t>
    </r>
  </si>
  <si>
    <r>
      <t>S5IN3A</t>
    </r>
    <r>
      <rPr>
        <sz val="10"/>
        <rFont val="Cambria"/>
        <family val="1"/>
        <scheme val="major"/>
      </rPr>
      <t xml:space="preserve"> </t>
    </r>
  </si>
  <si>
    <r>
      <t xml:space="preserve">Oral agrégation I </t>
    </r>
    <r>
      <rPr>
        <sz val="10"/>
        <color rgb="FFFF0000"/>
        <rFont val="Cambria"/>
        <family val="1"/>
        <scheme val="major"/>
      </rPr>
      <t>ou info décisionnelle I(M2 EA)</t>
    </r>
  </si>
  <si>
    <r>
      <t xml:space="preserve">Oral agrégation II </t>
    </r>
    <r>
      <rPr>
        <sz val="10"/>
        <color rgb="FFFF0000"/>
        <rFont val="Cambria"/>
        <family val="1"/>
        <scheme val="major"/>
      </rPr>
      <t>ou stage (M2EA)</t>
    </r>
  </si>
  <si>
    <t>Contrôle Continu  -  Nature de l'épreuve</t>
  </si>
  <si>
    <t>Contrôle Continu  Intégral  -     Nature de l'épreuve</t>
  </si>
  <si>
    <r>
      <rPr>
        <strike/>
        <sz val="10"/>
        <rFont val="Cambria"/>
        <family val="1"/>
        <scheme val="major"/>
      </rPr>
      <t>Réseaux modernes</t>
    </r>
    <r>
      <rPr>
        <sz val="10"/>
        <rFont val="Cambria"/>
        <family val="1"/>
        <scheme val="major"/>
      </rPr>
      <t xml:space="preserve"> </t>
    </r>
    <r>
      <rPr>
        <sz val="10"/>
        <color rgb="FFFF0000"/>
        <rFont val="Cambria"/>
        <family val="1"/>
        <scheme val="major"/>
      </rPr>
      <t>Sûreté logicielle</t>
    </r>
  </si>
  <si>
    <t>Heures ETD</t>
  </si>
  <si>
    <t>Total M2</t>
  </si>
  <si>
    <t>Total Heures étudiant</t>
  </si>
  <si>
    <t>Total semestre 3</t>
  </si>
  <si>
    <t>Total semestre 4</t>
  </si>
  <si>
    <t>3h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</si>
</sst>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sz val="11"/>
      <color rgb="FF000000"/>
      <name val="Calibri"/>
      <family val="2"/>
      <charset val="1"/>
    </font>
    <font>
      <b/>
      <sz val="10"/>
      <name val="Cambria"/>
      <family val="1"/>
      <scheme val="major"/>
    </font>
    <font>
      <sz val="10"/>
      <color rgb="FF000000"/>
      <name val="Cambria"/>
      <family val="1"/>
      <scheme val="major"/>
    </font>
    <font>
      <sz val="10"/>
      <color theme="1"/>
      <name val="Cambria"/>
      <family val="1"/>
      <scheme val="major"/>
    </font>
    <font>
      <b/>
      <sz val="10"/>
      <color theme="1"/>
      <name val="Cambria"/>
      <family val="1"/>
      <scheme val="major"/>
    </font>
    <font>
      <b/>
      <sz val="10"/>
      <color theme="0"/>
      <name val="Cambria"/>
      <family val="1"/>
      <scheme val="major"/>
    </font>
    <font>
      <b/>
      <sz val="10"/>
      <color rgb="FFFF0000"/>
      <name val="Cambria"/>
      <family val="1"/>
      <scheme val="major"/>
    </font>
    <font>
      <sz val="10"/>
      <name val="Cambria"/>
      <family val="1"/>
      <scheme val="major"/>
    </font>
    <font>
      <sz val="10"/>
      <color theme="3" tint="0.39997558519241921"/>
      <name val="Cambria"/>
      <family val="1"/>
      <scheme val="major"/>
    </font>
    <font>
      <sz val="10"/>
      <color rgb="FFFF0000"/>
      <name val="Cambria"/>
      <family val="1"/>
      <scheme val="major"/>
    </font>
    <font>
      <b/>
      <i/>
      <sz val="10"/>
      <color theme="1"/>
      <name val="Cambria"/>
      <family val="1"/>
      <scheme val="major"/>
    </font>
    <font>
      <b/>
      <i/>
      <sz val="10"/>
      <name val="Cambria"/>
      <family val="1"/>
      <scheme val="major"/>
    </font>
    <font>
      <i/>
      <sz val="10"/>
      <name val="Cambria"/>
      <family val="1"/>
      <scheme val="major"/>
    </font>
    <font>
      <strike/>
      <sz val="10"/>
      <name val="Cambria"/>
      <family val="1"/>
      <scheme val="maj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auto="1"/>
      </left>
      <right style="thin">
        <color auto="1"/>
      </right>
      <top style="medium">
        <color auto="1"/>
      </top>
      <bottom style="thin">
        <color auto="1"/>
      </bottom>
      <diagonal/>
    </border>
    <border>
      <left style="thin">
        <color indexed="64"/>
      </left>
      <right style="medium">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auto="1"/>
      </left>
      <right style="thin">
        <color auto="1"/>
      </right>
      <top style="medium">
        <color auto="1"/>
      </top>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style="medium">
        <color indexed="64"/>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indexed="64"/>
      </right>
      <top style="medium">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thin">
        <color auto="1"/>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auto="1"/>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bottom style="thin">
        <color auto="1"/>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1" fillId="0" borderId="0"/>
    <xf numFmtId="0" fontId="2" fillId="0" borderId="0"/>
  </cellStyleXfs>
  <cellXfs count="429">
    <xf numFmtId="0" fontId="0" fillId="0" borderId="0" xfId="0"/>
    <xf numFmtId="0" fontId="5" fillId="0" borderId="0" xfId="0" applyFont="1" applyFill="1"/>
    <xf numFmtId="0" fontId="5" fillId="0" borderId="0" xfId="0" applyFont="1"/>
    <xf numFmtId="0" fontId="6" fillId="0" borderId="0" xfId="0" applyFont="1" applyBorder="1"/>
    <xf numFmtId="0" fontId="6" fillId="0" borderId="0" xfId="0" applyFont="1" applyBorder="1" applyAlignment="1">
      <alignment horizontal="center"/>
    </xf>
    <xf numFmtId="0" fontId="6" fillId="0" borderId="0" xfId="0" applyFont="1" applyBorder="1" applyAlignment="1"/>
    <xf numFmtId="0" fontId="6" fillId="0" borderId="14" xfId="0" applyFont="1" applyBorder="1" applyAlignment="1"/>
    <xf numFmtId="0" fontId="6" fillId="0" borderId="9" xfId="0" applyFont="1" applyBorder="1" applyAlignment="1"/>
    <xf numFmtId="0" fontId="5" fillId="0" borderId="0" xfId="0" applyFont="1" applyBorder="1"/>
    <xf numFmtId="0" fontId="5" fillId="0" borderId="0" xfId="0" applyFont="1" applyBorder="1" applyAlignment="1">
      <alignment horizontal="center"/>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5" fillId="0" borderId="0" xfId="0" applyFont="1" applyAlignment="1">
      <alignment horizontal="center"/>
    </xf>
    <xf numFmtId="0" fontId="5" fillId="0" borderId="0" xfId="0" applyFont="1" applyAlignment="1">
      <alignment vertical="center"/>
    </xf>
    <xf numFmtId="0" fontId="6" fillId="0" borderId="0" xfId="0" applyFont="1" applyBorder="1" applyAlignment="1">
      <alignment horizontal="left" vertical="center" wrapText="1"/>
    </xf>
    <xf numFmtId="49" fontId="6" fillId="0" borderId="0" xfId="0" applyNumberFormat="1" applyFont="1" applyBorder="1" applyAlignment="1">
      <alignment horizontal="left" vertical="center" wrapText="1"/>
    </xf>
    <xf numFmtId="0" fontId="7" fillId="0" borderId="3" xfId="2" applyFont="1" applyFill="1" applyBorder="1" applyAlignment="1"/>
    <xf numFmtId="0" fontId="7" fillId="0" borderId="1" xfId="2" applyFont="1" applyFill="1" applyBorder="1" applyAlignment="1"/>
    <xf numFmtId="0" fontId="7" fillId="0" borderId="2" xfId="2" applyFont="1" applyFill="1" applyBorder="1" applyAlignment="1"/>
    <xf numFmtId="0" fontId="8" fillId="0" borderId="0" xfId="0" applyFont="1" applyAlignment="1">
      <alignment horizontal="left" vertical="top" wrapText="1"/>
    </xf>
    <xf numFmtId="49" fontId="6" fillId="0" borderId="0" xfId="0" applyNumberFormat="1" applyFont="1" applyAlignment="1">
      <alignment horizontal="left" vertical="top" wrapText="1"/>
    </xf>
    <xf numFmtId="0" fontId="5" fillId="0" borderId="40" xfId="0" applyFont="1" applyBorder="1" applyAlignment="1">
      <alignment horizontal="center"/>
    </xf>
    <xf numFmtId="0" fontId="5" fillId="0" borderId="45" xfId="0" applyFont="1" applyBorder="1" applyAlignment="1">
      <alignment horizontal="center"/>
    </xf>
    <xf numFmtId="0" fontId="5" fillId="0" borderId="46" xfId="0" applyFont="1" applyFill="1" applyBorder="1" applyAlignment="1">
      <alignment horizontal="center"/>
    </xf>
    <xf numFmtId="0" fontId="5" fillId="0" borderId="47" xfId="0" applyFont="1" applyFill="1" applyBorder="1" applyAlignment="1">
      <alignment horizontal="center"/>
    </xf>
    <xf numFmtId="0" fontId="5" fillId="0" borderId="44" xfId="0" applyFont="1" applyFill="1" applyBorder="1" applyAlignment="1">
      <alignment horizontal="center"/>
    </xf>
    <xf numFmtId="0" fontId="5" fillId="0" borderId="45" xfId="0" applyFont="1" applyFill="1" applyBorder="1" applyAlignment="1">
      <alignment horizontal="center"/>
    </xf>
    <xf numFmtId="0" fontId="5" fillId="3" borderId="44" xfId="0" applyFont="1" applyFill="1" applyBorder="1" applyAlignment="1">
      <alignment horizontal="center"/>
    </xf>
    <xf numFmtId="0" fontId="5" fillId="3" borderId="45" xfId="0" applyFont="1" applyFill="1" applyBorder="1" applyAlignment="1">
      <alignment horizontal="center"/>
    </xf>
    <xf numFmtId="0" fontId="4" fillId="0" borderId="44" xfId="2" applyFont="1" applyBorder="1" applyAlignment="1">
      <alignment horizontal="center" textRotation="90" wrapText="1"/>
    </xf>
    <xf numFmtId="0" fontId="4" fillId="0" borderId="45" xfId="2" applyFont="1" applyBorder="1" applyAlignment="1">
      <alignment horizontal="center" textRotation="90" wrapText="1"/>
    </xf>
    <xf numFmtId="0" fontId="5" fillId="0" borderId="51" xfId="0" applyFont="1" applyBorder="1" applyAlignment="1">
      <alignment horizontal="center"/>
    </xf>
    <xf numFmtId="0" fontId="5" fillId="3" borderId="47" xfId="0" applyFont="1" applyFill="1" applyBorder="1" applyAlignment="1">
      <alignment horizontal="center"/>
    </xf>
    <xf numFmtId="0" fontId="5" fillId="0" borderId="53" xfId="0" applyFont="1" applyBorder="1" applyAlignment="1">
      <alignment horizontal="center"/>
    </xf>
    <xf numFmtId="0" fontId="5" fillId="0" borderId="58" xfId="0" applyFont="1" applyFill="1" applyBorder="1" applyAlignment="1">
      <alignment horizontal="center"/>
    </xf>
    <xf numFmtId="0" fontId="5" fillId="0" borderId="59" xfId="0" applyFont="1" applyFill="1" applyBorder="1" applyAlignment="1">
      <alignment horizontal="center"/>
    </xf>
    <xf numFmtId="0" fontId="5" fillId="0" borderId="60" xfId="0" applyFont="1" applyFill="1" applyBorder="1" applyAlignment="1">
      <alignment horizontal="center"/>
    </xf>
    <xf numFmtId="0" fontId="5" fillId="3" borderId="58" xfId="0" applyFont="1" applyFill="1" applyBorder="1" applyAlignment="1">
      <alignment horizontal="center"/>
    </xf>
    <xf numFmtId="0" fontId="5" fillId="3" borderId="59" xfId="0" applyFont="1" applyFill="1" applyBorder="1" applyAlignment="1">
      <alignment horizontal="center"/>
    </xf>
    <xf numFmtId="0" fontId="5" fillId="0" borderId="47" xfId="0" applyFont="1" applyBorder="1" applyAlignment="1">
      <alignment horizontal="center"/>
    </xf>
    <xf numFmtId="0" fontId="5" fillId="0" borderId="53" xfId="0" applyFont="1" applyBorder="1" applyAlignment="1">
      <alignment vertical="center"/>
    </xf>
    <xf numFmtId="0" fontId="5" fillId="3" borderId="44" xfId="0" applyFont="1" applyFill="1" applyBorder="1" applyAlignment="1">
      <alignment horizontal="center" vertical="center"/>
    </xf>
    <xf numFmtId="0" fontId="5" fillId="0" borderId="40" xfId="0" applyFont="1" applyFill="1" applyBorder="1" applyAlignment="1">
      <alignment horizontal="center"/>
    </xf>
    <xf numFmtId="0" fontId="6" fillId="0" borderId="39" xfId="0" applyFont="1" applyBorder="1" applyAlignment="1">
      <alignment horizontal="center" vertical="center"/>
    </xf>
    <xf numFmtId="0" fontId="5" fillId="0" borderId="51" xfId="0" applyFont="1" applyFill="1" applyBorder="1" applyAlignment="1">
      <alignment horizontal="center"/>
    </xf>
    <xf numFmtId="0" fontId="6" fillId="0" borderId="39" xfId="0" applyFont="1" applyBorder="1" applyAlignment="1">
      <alignment horizontal="center" wrapText="1"/>
    </xf>
    <xf numFmtId="0" fontId="6" fillId="0" borderId="66" xfId="0" applyFont="1" applyBorder="1" applyAlignment="1">
      <alignment horizontal="center" wrapText="1"/>
    </xf>
    <xf numFmtId="0" fontId="5" fillId="0" borderId="1" xfId="0" applyFont="1" applyBorder="1" applyAlignment="1">
      <alignment horizontal="center"/>
    </xf>
    <xf numFmtId="0" fontId="6" fillId="0" borderId="39" xfId="0" applyFont="1" applyBorder="1" applyAlignment="1">
      <alignment vertical="center"/>
    </xf>
    <xf numFmtId="0" fontId="6" fillId="0" borderId="66" xfId="0" applyFont="1" applyBorder="1" applyAlignment="1">
      <alignment vertical="center"/>
    </xf>
    <xf numFmtId="0" fontId="5" fillId="0" borderId="62" xfId="0" applyFont="1" applyBorder="1" applyAlignment="1">
      <alignment vertical="center"/>
    </xf>
    <xf numFmtId="0" fontId="5" fillId="0" borderId="34" xfId="0" applyFont="1" applyBorder="1" applyAlignment="1">
      <alignment horizontal="left" vertical="center"/>
    </xf>
    <xf numFmtId="0" fontId="5" fillId="0" borderId="44" xfId="0" applyFont="1" applyFill="1" applyBorder="1" applyAlignment="1">
      <alignment horizontal="center" vertical="center"/>
    </xf>
    <xf numFmtId="0" fontId="5" fillId="0" borderId="45" xfId="0" applyFont="1" applyFill="1" applyBorder="1" applyAlignment="1">
      <alignment horizontal="center" vertical="center"/>
    </xf>
    <xf numFmtId="0" fontId="5" fillId="0" borderId="45" xfId="0" applyFont="1" applyFill="1" applyBorder="1" applyAlignment="1">
      <alignment vertical="center"/>
    </xf>
    <xf numFmtId="0" fontId="5" fillId="0" borderId="46" xfId="0" applyFont="1" applyFill="1" applyBorder="1" applyAlignment="1">
      <alignment vertical="center"/>
    </xf>
    <xf numFmtId="0" fontId="5" fillId="3" borderId="45" xfId="0" applyFont="1" applyFill="1" applyBorder="1" applyAlignment="1">
      <alignment vertical="center"/>
    </xf>
    <xf numFmtId="0" fontId="5" fillId="3" borderId="47" xfId="0" applyFont="1" applyFill="1" applyBorder="1" applyAlignment="1">
      <alignment vertical="center"/>
    </xf>
    <xf numFmtId="0" fontId="7" fillId="0" borderId="42" xfId="2" applyFont="1" applyFill="1" applyBorder="1" applyAlignment="1"/>
    <xf numFmtId="0" fontId="7" fillId="0" borderId="65" xfId="2" applyFont="1" applyFill="1" applyBorder="1" applyAlignment="1"/>
    <xf numFmtId="0" fontId="7" fillId="0" borderId="41" xfId="2" applyFont="1" applyFill="1" applyBorder="1" applyAlignment="1"/>
    <xf numFmtId="0" fontId="5" fillId="0" borderId="34" xfId="0" applyFont="1" applyBorder="1" applyAlignment="1">
      <alignment horizontal="center" vertical="center"/>
    </xf>
    <xf numFmtId="0" fontId="5" fillId="0" borderId="12" xfId="0" applyFont="1" applyBorder="1" applyAlignment="1">
      <alignment horizontal="center"/>
    </xf>
    <xf numFmtId="0" fontId="6" fillId="0" borderId="12" xfId="0" applyFont="1" applyBorder="1" applyAlignment="1">
      <alignment vertical="center"/>
    </xf>
    <xf numFmtId="0" fontId="6" fillId="0" borderId="71" xfId="0" applyFont="1" applyBorder="1" applyAlignment="1"/>
    <xf numFmtId="0" fontId="5" fillId="0" borderId="11" xfId="0" applyFont="1" applyBorder="1" applyAlignment="1">
      <alignment horizontal="left" vertical="top"/>
    </xf>
    <xf numFmtId="1" fontId="5" fillId="0" borderId="11" xfId="0" applyNumberFormat="1" applyFont="1" applyBorder="1" applyAlignment="1">
      <alignment horizontal="center" vertical="center"/>
    </xf>
    <xf numFmtId="0" fontId="6" fillId="0" borderId="39" xfId="0" applyFont="1" applyBorder="1" applyAlignment="1">
      <alignment horizontal="left" vertical="top" wrapText="1"/>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64" xfId="0" applyFont="1" applyBorder="1" applyAlignment="1">
      <alignment horizontal="center" vertical="center"/>
    </xf>
    <xf numFmtId="0" fontId="5" fillId="0" borderId="65" xfId="0" applyFont="1" applyBorder="1" applyAlignment="1">
      <alignment horizontal="center" vertical="center"/>
    </xf>
    <xf numFmtId="0" fontId="5" fillId="0" borderId="43" xfId="0" applyFont="1" applyBorder="1" applyAlignment="1">
      <alignment horizontal="center" vertical="center"/>
    </xf>
    <xf numFmtId="0" fontId="5" fillId="0" borderId="57" xfId="0" applyFont="1" applyBorder="1" applyAlignment="1">
      <alignment horizontal="center"/>
    </xf>
    <xf numFmtId="0" fontId="5" fillId="0" borderId="55" xfId="0" applyFont="1" applyBorder="1" applyAlignment="1">
      <alignment horizontal="center"/>
    </xf>
    <xf numFmtId="0" fontId="5" fillId="0" borderId="58" xfId="0" applyFont="1" applyBorder="1" applyAlignment="1">
      <alignment horizontal="center"/>
    </xf>
    <xf numFmtId="0" fontId="5" fillId="0" borderId="59" xfId="0" applyFont="1" applyBorder="1" applyAlignment="1">
      <alignment horizontal="center"/>
    </xf>
    <xf numFmtId="0" fontId="5" fillId="3" borderId="57" xfId="0" applyFont="1" applyFill="1" applyBorder="1" applyAlignment="1">
      <alignment horizontal="center"/>
    </xf>
    <xf numFmtId="0" fontId="5" fillId="3" borderId="55" xfId="0" applyFont="1" applyFill="1" applyBorder="1" applyAlignment="1">
      <alignment horizontal="center"/>
    </xf>
    <xf numFmtId="0" fontId="5" fillId="0" borderId="62" xfId="0" applyFont="1" applyBorder="1" applyAlignment="1">
      <alignment horizontal="center"/>
    </xf>
    <xf numFmtId="0" fontId="5" fillId="0" borderId="10" xfId="0" applyFont="1" applyBorder="1" applyAlignment="1">
      <alignment horizontal="center" vertical="center"/>
    </xf>
    <xf numFmtId="0" fontId="6" fillId="0" borderId="0" xfId="0" applyFont="1" applyBorder="1" applyAlignment="1">
      <alignment horizontal="center" wrapText="1"/>
    </xf>
    <xf numFmtId="0" fontId="5" fillId="0" borderId="12"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xf>
    <xf numFmtId="0" fontId="9" fillId="0" borderId="0" xfId="0" applyFont="1"/>
    <xf numFmtId="0" fontId="9" fillId="0" borderId="0" xfId="0" applyFont="1" applyAlignment="1">
      <alignment horizontal="center"/>
    </xf>
    <xf numFmtId="0" fontId="9" fillId="0" borderId="0" xfId="0" applyFont="1" applyAlignment="1">
      <alignment vertical="top"/>
    </xf>
    <xf numFmtId="0" fontId="9" fillId="0" borderId="0" xfId="0" applyFont="1" applyAlignment="1">
      <alignment horizontal="left" vertical="top" wrapText="1"/>
    </xf>
    <xf numFmtId="0" fontId="6" fillId="0" borderId="0" xfId="0" applyFont="1" applyAlignment="1">
      <alignment horizontal="left"/>
    </xf>
    <xf numFmtId="0" fontId="10" fillId="0" borderId="0" xfId="0" applyFont="1"/>
    <xf numFmtId="0" fontId="5" fillId="0" borderId="39" xfId="0" applyFont="1" applyBorder="1" applyAlignment="1">
      <alignment horizontal="left" vertical="center"/>
    </xf>
    <xf numFmtId="0" fontId="5" fillId="0" borderId="0" xfId="0" applyFont="1" applyBorder="1" applyAlignment="1">
      <alignment vertical="center"/>
    </xf>
    <xf numFmtId="0" fontId="5" fillId="0" borderId="53" xfId="0" applyFont="1" applyBorder="1" applyAlignment="1">
      <alignment horizontal="left" vertical="center"/>
    </xf>
    <xf numFmtId="0" fontId="10" fillId="0" borderId="0" xfId="0" applyFont="1" applyFill="1"/>
    <xf numFmtId="0" fontId="10" fillId="0" borderId="0" xfId="0" applyFont="1" applyAlignment="1">
      <alignment horizontal="center"/>
    </xf>
    <xf numFmtId="0" fontId="11" fillId="0" borderId="0" xfId="0" applyFont="1"/>
    <xf numFmtId="0" fontId="5" fillId="0" borderId="40" xfId="0" applyFont="1" applyBorder="1" applyAlignment="1">
      <alignment horizontal="left" vertical="center"/>
    </xf>
    <xf numFmtId="0" fontId="5" fillId="0" borderId="0" xfId="0" applyFont="1" applyBorder="1" applyAlignment="1">
      <alignment horizontal="left"/>
    </xf>
    <xf numFmtId="0" fontId="5" fillId="0" borderId="0" xfId="0" applyFont="1" applyBorder="1" applyAlignment="1">
      <alignment horizontal="left" vertical="center"/>
    </xf>
    <xf numFmtId="0" fontId="5" fillId="0" borderId="0" xfId="0" applyFont="1" applyBorder="1" applyAlignment="1">
      <alignment vertical="top"/>
    </xf>
    <xf numFmtId="0" fontId="5" fillId="0" borderId="0" xfId="0" applyFont="1" applyAlignment="1">
      <alignment vertical="top"/>
    </xf>
    <xf numFmtId="0" fontId="5" fillId="0" borderId="0" xfId="0" applyFont="1" applyBorder="1" applyAlignment="1">
      <alignment horizontal="left" vertical="top"/>
    </xf>
    <xf numFmtId="0" fontId="10" fillId="0" borderId="0" xfId="0" applyFont="1" applyFill="1" applyAlignment="1">
      <alignment vertical="top"/>
    </xf>
    <xf numFmtId="0" fontId="5" fillId="0" borderId="0" xfId="0" applyFont="1" applyFill="1" applyAlignment="1">
      <alignment horizontal="center"/>
    </xf>
    <xf numFmtId="0" fontId="6" fillId="0" borderId="0" xfId="0" applyFont="1" applyAlignment="1">
      <alignment horizontal="left" vertical="top" wrapText="1"/>
    </xf>
    <xf numFmtId="0" fontId="5" fillId="0" borderId="53" xfId="0" applyFont="1" applyFill="1" applyBorder="1" applyAlignment="1">
      <alignment horizontal="center"/>
    </xf>
    <xf numFmtId="0" fontId="5" fillId="0" borderId="53" xfId="0" applyFont="1" applyBorder="1" applyAlignment="1">
      <alignment horizontal="left" vertical="top"/>
    </xf>
    <xf numFmtId="0" fontId="9" fillId="0" borderId="65" xfId="0" applyFont="1" applyBorder="1" applyAlignment="1">
      <alignment horizontal="left" vertical="top"/>
    </xf>
    <xf numFmtId="0" fontId="9" fillId="0" borderId="41" xfId="0" applyFont="1" applyBorder="1" applyAlignment="1">
      <alignment horizontal="left" vertical="top"/>
    </xf>
    <xf numFmtId="1" fontId="5" fillId="0" borderId="53" xfId="0" applyNumberFormat="1" applyFont="1" applyBorder="1" applyAlignment="1">
      <alignment horizontal="center" vertical="center"/>
    </xf>
    <xf numFmtId="0" fontId="5" fillId="0"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5" xfId="0" applyFont="1" applyFill="1" applyBorder="1" applyAlignment="1">
      <alignment horizontal="center" vertical="center"/>
    </xf>
    <xf numFmtId="0" fontId="5" fillId="0" borderId="59" xfId="0" applyFont="1" applyFill="1" applyBorder="1" applyAlignment="1">
      <alignment horizontal="center" vertical="center"/>
    </xf>
    <xf numFmtId="0" fontId="5" fillId="3" borderId="58" xfId="0" applyFont="1" applyFill="1" applyBorder="1" applyAlignment="1">
      <alignment horizontal="center" vertical="center"/>
    </xf>
    <xf numFmtId="0" fontId="5" fillId="3" borderId="59" xfId="0" applyFont="1" applyFill="1" applyBorder="1" applyAlignment="1">
      <alignment horizontal="center" vertical="center"/>
    </xf>
    <xf numFmtId="0" fontId="5" fillId="0" borderId="58" xfId="0" applyFont="1" applyFill="1" applyBorder="1" applyAlignment="1">
      <alignment horizontal="center" vertical="center"/>
    </xf>
    <xf numFmtId="0" fontId="5" fillId="0" borderId="58" xfId="0" applyFont="1" applyBorder="1" applyAlignment="1">
      <alignment horizontal="center" vertical="center"/>
    </xf>
    <xf numFmtId="0" fontId="9" fillId="0" borderId="59" xfId="0" applyFont="1" applyBorder="1" applyAlignment="1">
      <alignment horizontal="left" vertical="top"/>
    </xf>
    <xf numFmtId="0" fontId="9" fillId="0" borderId="57" xfId="0" applyFont="1" applyBorder="1" applyAlignment="1">
      <alignment horizontal="left" vertical="top"/>
    </xf>
    <xf numFmtId="0" fontId="5" fillId="0" borderId="40" xfId="0" applyFont="1" applyBorder="1" applyAlignment="1">
      <alignment horizontal="left" vertical="top"/>
    </xf>
    <xf numFmtId="0" fontId="9" fillId="0" borderId="45" xfId="0" applyFont="1" applyBorder="1" applyAlignment="1">
      <alignment horizontal="left" vertical="top"/>
    </xf>
    <xf numFmtId="0" fontId="9" fillId="0" borderId="47" xfId="0" applyFont="1" applyBorder="1" applyAlignment="1">
      <alignment horizontal="left" vertical="top"/>
    </xf>
    <xf numFmtId="0" fontId="4" fillId="0" borderId="46" xfId="2" applyFont="1" applyBorder="1" applyAlignment="1">
      <alignment horizontal="center" textRotation="90" wrapText="1"/>
    </xf>
    <xf numFmtId="0" fontId="5" fillId="0" borderId="36" xfId="0" applyFont="1" applyBorder="1" applyAlignment="1">
      <alignment horizontal="center"/>
    </xf>
    <xf numFmtId="0" fontId="5" fillId="0" borderId="12" xfId="0" applyFont="1" applyBorder="1" applyAlignment="1">
      <alignment horizontal="left" vertical="top"/>
    </xf>
    <xf numFmtId="1" fontId="5" fillId="0" borderId="12" xfId="0" applyNumberFormat="1" applyFont="1" applyBorder="1" applyAlignment="1">
      <alignment horizontal="center" vertical="center"/>
    </xf>
    <xf numFmtId="0" fontId="5" fillId="0" borderId="6" xfId="0" applyFont="1" applyFill="1" applyBorder="1" applyAlignment="1">
      <alignment horizontal="center" vertical="center"/>
    </xf>
    <xf numFmtId="0" fontId="5" fillId="0" borderId="5" xfId="0" applyFont="1" applyBorder="1" applyAlignment="1">
      <alignment horizontal="center"/>
    </xf>
    <xf numFmtId="0" fontId="9" fillId="0" borderId="55" xfId="0" applyFont="1" applyBorder="1" applyAlignment="1">
      <alignment horizontal="left" vertical="top"/>
    </xf>
    <xf numFmtId="0" fontId="5" fillId="0" borderId="57" xfId="0" applyFont="1" applyFill="1" applyBorder="1" applyAlignment="1">
      <alignment horizontal="center"/>
    </xf>
    <xf numFmtId="0" fontId="9" fillId="0" borderId="51" xfId="0" applyFont="1" applyBorder="1" applyAlignment="1">
      <alignment horizontal="left" vertical="top"/>
    </xf>
    <xf numFmtId="0" fontId="6" fillId="0" borderId="0" xfId="0" applyFont="1" applyAlignment="1">
      <alignment horizontal="left" vertical="top"/>
    </xf>
    <xf numFmtId="0" fontId="6" fillId="0" borderId="13" xfId="0" applyFont="1" applyBorder="1" applyAlignment="1">
      <alignment horizontal="left" vertical="top" wrapText="1"/>
    </xf>
    <xf numFmtId="0" fontId="5" fillId="0" borderId="62" xfId="0" applyFont="1" applyBorder="1" applyAlignment="1">
      <alignment horizontal="left" vertical="top"/>
    </xf>
    <xf numFmtId="0" fontId="9" fillId="0" borderId="39" xfId="0" applyFont="1" applyBorder="1" applyAlignment="1">
      <alignment horizontal="left" vertical="top"/>
    </xf>
    <xf numFmtId="0" fontId="9" fillId="0" borderId="42" xfId="0" applyFont="1" applyBorder="1" applyAlignment="1">
      <alignment horizontal="left" vertical="top"/>
    </xf>
    <xf numFmtId="0" fontId="5" fillId="0" borderId="5" xfId="0" applyFont="1" applyFill="1" applyBorder="1" applyAlignment="1">
      <alignment vertical="center"/>
    </xf>
    <xf numFmtId="0" fontId="5" fillId="3" borderId="5" xfId="0" applyFont="1" applyFill="1" applyBorder="1" applyAlignment="1">
      <alignment vertical="center"/>
    </xf>
    <xf numFmtId="0" fontId="5" fillId="3" borderId="30" xfId="0" applyFont="1" applyFill="1" applyBorder="1" applyAlignment="1">
      <alignment vertical="center"/>
    </xf>
    <xf numFmtId="0" fontId="5" fillId="0" borderId="6" xfId="0" applyFont="1" applyFill="1" applyBorder="1" applyAlignment="1">
      <alignment horizontal="left" vertical="center"/>
    </xf>
    <xf numFmtId="0" fontId="5" fillId="0" borderId="12" xfId="0" applyFont="1" applyBorder="1" applyAlignment="1">
      <alignment vertical="center"/>
    </xf>
    <xf numFmtId="0" fontId="5" fillId="0" borderId="62" xfId="0" applyFont="1" applyBorder="1" applyAlignment="1">
      <alignment horizontal="left" vertical="top" wrapText="1"/>
    </xf>
    <xf numFmtId="0" fontId="9" fillId="0" borderId="53" xfId="0" applyFont="1" applyBorder="1" applyAlignment="1">
      <alignment horizontal="left" vertical="top"/>
    </xf>
    <xf numFmtId="0" fontId="5" fillId="0" borderId="59" xfId="0" applyFont="1" applyFill="1" applyBorder="1" applyAlignment="1">
      <alignment vertical="center"/>
    </xf>
    <xf numFmtId="0" fontId="5" fillId="3" borderId="59" xfId="0" applyFont="1" applyFill="1" applyBorder="1" applyAlignment="1">
      <alignment vertical="center"/>
    </xf>
    <xf numFmtId="0" fontId="5" fillId="3" borderId="57" xfId="0" applyFont="1" applyFill="1" applyBorder="1" applyAlignment="1">
      <alignment vertical="center"/>
    </xf>
    <xf numFmtId="0" fontId="5" fillId="0" borderId="59" xfId="0" applyFont="1" applyBorder="1" applyAlignment="1">
      <alignment vertical="center"/>
    </xf>
    <xf numFmtId="0" fontId="5" fillId="0" borderId="59" xfId="0" applyFont="1" applyFill="1" applyBorder="1"/>
    <xf numFmtId="0" fontId="5" fillId="3" borderId="59" xfId="0" applyFont="1" applyFill="1" applyBorder="1"/>
    <xf numFmtId="0" fontId="5" fillId="3" borderId="57" xfId="0" applyFont="1" applyFill="1" applyBorder="1"/>
    <xf numFmtId="0" fontId="5" fillId="0" borderId="60" xfId="0" applyFont="1" applyBorder="1"/>
    <xf numFmtId="0" fontId="5" fillId="0" borderId="50" xfId="0" applyFont="1" applyBorder="1" applyAlignment="1">
      <alignment horizontal="left" vertical="top"/>
    </xf>
    <xf numFmtId="0" fontId="9" fillId="0" borderId="40" xfId="0" applyFont="1" applyBorder="1" applyAlignment="1">
      <alignment horizontal="left" vertical="top"/>
    </xf>
    <xf numFmtId="0" fontId="5" fillId="0" borderId="44" xfId="0" applyFont="1" applyFill="1" applyBorder="1"/>
    <xf numFmtId="0" fontId="5" fillId="0" borderId="45" xfId="0" applyFont="1" applyFill="1" applyBorder="1"/>
    <xf numFmtId="0" fontId="5" fillId="3" borderId="44" xfId="0" applyFont="1" applyFill="1" applyBorder="1"/>
    <xf numFmtId="0" fontId="5" fillId="3" borderId="45" xfId="0" applyFont="1" applyFill="1" applyBorder="1"/>
    <xf numFmtId="0" fontId="5" fillId="3" borderId="47" xfId="0" applyFont="1" applyFill="1" applyBorder="1"/>
    <xf numFmtId="0" fontId="5" fillId="0" borderId="44" xfId="0" applyFont="1" applyBorder="1"/>
    <xf numFmtId="0" fontId="5" fillId="0" borderId="45" xfId="0" applyFont="1" applyBorder="1"/>
    <xf numFmtId="0" fontId="5" fillId="0" borderId="46" xfId="0" applyFont="1" applyBorder="1"/>
    <xf numFmtId="0" fontId="5" fillId="0" borderId="40" xfId="0" applyFont="1" applyBorder="1"/>
    <xf numFmtId="0" fontId="5" fillId="0" borderId="38" xfId="0" applyFont="1" applyBorder="1" applyAlignment="1">
      <alignment horizontal="left" vertical="center"/>
    </xf>
    <xf numFmtId="0" fontId="5" fillId="0" borderId="18" xfId="0" applyFont="1" applyBorder="1" applyAlignment="1">
      <alignment horizontal="left" vertical="center"/>
    </xf>
    <xf numFmtId="0" fontId="5" fillId="0" borderId="52" xfId="0" applyFont="1" applyBorder="1" applyAlignment="1">
      <alignment horizontal="left" vertical="center"/>
    </xf>
    <xf numFmtId="0" fontId="6" fillId="0" borderId="35" xfId="0" applyFont="1" applyBorder="1" applyAlignment="1">
      <alignment horizontal="left" vertical="top" wrapText="1"/>
    </xf>
    <xf numFmtId="0" fontId="6" fillId="0" borderId="31" xfId="0" applyFont="1" applyBorder="1" applyAlignment="1">
      <alignment horizontal="left" vertical="top"/>
    </xf>
    <xf numFmtId="0" fontId="5" fillId="0" borderId="35" xfId="0" applyFont="1" applyBorder="1" applyAlignment="1">
      <alignment horizontal="left" vertical="top"/>
    </xf>
    <xf numFmtId="0" fontId="5" fillId="0" borderId="31" xfId="0" applyFont="1" applyBorder="1" applyAlignment="1">
      <alignment horizontal="left" vertical="top"/>
    </xf>
    <xf numFmtId="0" fontId="5" fillId="0" borderId="4" xfId="0" applyFont="1" applyBorder="1" applyAlignment="1">
      <alignment horizontal="left" vertical="top"/>
    </xf>
    <xf numFmtId="0" fontId="5" fillId="0" borderId="33" xfId="0" applyFont="1" applyBorder="1" applyAlignment="1">
      <alignment horizontal="left" vertical="top"/>
    </xf>
    <xf numFmtId="0" fontId="5" fillId="0" borderId="25" xfId="0" applyFont="1" applyBorder="1" applyAlignment="1">
      <alignment horizontal="left" vertical="top"/>
    </xf>
    <xf numFmtId="0" fontId="5" fillId="0" borderId="19"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6" xfId="0" applyFont="1" applyFill="1" applyBorder="1" applyAlignment="1">
      <alignment vertical="center"/>
    </xf>
    <xf numFmtId="0" fontId="5" fillId="3" borderId="19" xfId="0" applyFont="1" applyFill="1" applyBorder="1" applyAlignment="1">
      <alignment horizontal="center" vertical="center"/>
    </xf>
    <xf numFmtId="0" fontId="5" fillId="3" borderId="16" xfId="0" applyFont="1" applyFill="1" applyBorder="1" applyAlignment="1">
      <alignment vertical="center"/>
    </xf>
    <xf numFmtId="0" fontId="5" fillId="3" borderId="24" xfId="0" applyFont="1" applyFill="1" applyBorder="1" applyAlignment="1">
      <alignment vertical="center"/>
    </xf>
    <xf numFmtId="0" fontId="5" fillId="3" borderId="16" xfId="0" applyFont="1" applyFill="1" applyBorder="1" applyAlignment="1">
      <alignment horizontal="center" vertical="center"/>
    </xf>
    <xf numFmtId="0" fontId="5" fillId="0" borderId="19"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35" xfId="0" applyFont="1" applyBorder="1" applyAlignment="1">
      <alignment vertical="center"/>
    </xf>
    <xf numFmtId="0" fontId="3" fillId="0" borderId="0" xfId="0" applyFont="1" applyAlignment="1">
      <alignment horizontal="left" vertical="top" wrapText="1"/>
    </xf>
    <xf numFmtId="0" fontId="3" fillId="0" borderId="35" xfId="0" applyFont="1" applyBorder="1" applyAlignment="1">
      <alignment horizontal="left" vertical="top" wrapText="1"/>
    </xf>
    <xf numFmtId="0" fontId="5" fillId="0" borderId="39" xfId="0" applyFont="1" applyBorder="1" applyAlignment="1">
      <alignment vertical="center"/>
    </xf>
    <xf numFmtId="0" fontId="9" fillId="0" borderId="59" xfId="0" applyFont="1" applyFill="1" applyBorder="1" applyAlignment="1">
      <alignment horizontal="left" vertical="top"/>
    </xf>
    <xf numFmtId="0" fontId="5" fillId="0" borderId="53" xfId="0" applyFont="1" applyBorder="1"/>
    <xf numFmtId="0" fontId="3" fillId="0" borderId="11" xfId="0" applyFont="1" applyBorder="1" applyAlignment="1">
      <alignment horizontal="left" vertical="top" wrapText="1"/>
    </xf>
    <xf numFmtId="0" fontId="3" fillId="0" borderId="0" xfId="0" applyFont="1" applyAlignment="1">
      <alignment horizontal="left" vertical="top"/>
    </xf>
    <xf numFmtId="0" fontId="5" fillId="3" borderId="45" xfId="0" applyFont="1" applyFill="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4" fillId="0" borderId="58" xfId="2" applyFont="1" applyBorder="1" applyAlignment="1">
      <alignment horizontal="center" wrapText="1"/>
    </xf>
    <xf numFmtId="0" fontId="4" fillId="0" borderId="59" xfId="2" applyFont="1" applyBorder="1" applyAlignment="1">
      <alignment horizontal="center" wrapText="1"/>
    </xf>
    <xf numFmtId="0" fontId="4" fillId="0" borderId="60" xfId="2" applyFont="1" applyBorder="1" applyAlignment="1">
      <alignment horizontal="center" wrapText="1"/>
    </xf>
    <xf numFmtId="0" fontId="5" fillId="0" borderId="12" xfId="0" applyFont="1" applyBorder="1" applyAlignment="1">
      <alignment horizontal="left" vertical="center"/>
    </xf>
    <xf numFmtId="0" fontId="5" fillId="0" borderId="53" xfId="0" applyFont="1" applyBorder="1" applyAlignment="1">
      <alignment horizontal="center" vertical="center"/>
    </xf>
    <xf numFmtId="0" fontId="3" fillId="0" borderId="53" xfId="0" applyFont="1" applyBorder="1" applyAlignment="1">
      <alignment horizontal="center" vertical="top"/>
    </xf>
    <xf numFmtId="0" fontId="3" fillId="0" borderId="59" xfId="0" applyFont="1" applyBorder="1" applyAlignment="1">
      <alignment horizontal="center" vertical="top"/>
    </xf>
    <xf numFmtId="0" fontId="3" fillId="0" borderId="57" xfId="0" applyFont="1" applyBorder="1" applyAlignment="1">
      <alignment horizontal="center" vertical="top"/>
    </xf>
    <xf numFmtId="0" fontId="9" fillId="0" borderId="53" xfId="0" applyFont="1" applyBorder="1" applyAlignment="1">
      <alignment horizontal="left" vertical="top" indent="2"/>
    </xf>
    <xf numFmtId="0" fontId="13" fillId="0" borderId="53" xfId="0" applyFont="1" applyBorder="1" applyAlignment="1">
      <alignment horizontal="left" vertical="top"/>
    </xf>
    <xf numFmtId="0" fontId="3" fillId="0" borderId="53" xfId="0" applyFont="1" applyBorder="1" applyAlignment="1">
      <alignment horizontal="left" vertical="top" wrapText="1"/>
    </xf>
    <xf numFmtId="0" fontId="9" fillId="0" borderId="57" xfId="0" applyFont="1" applyBorder="1" applyAlignment="1">
      <alignment horizontal="left" vertical="top" wrapText="1"/>
    </xf>
    <xf numFmtId="0" fontId="3" fillId="0" borderId="53" xfId="0" applyFont="1" applyBorder="1" applyAlignment="1">
      <alignment horizontal="left" vertical="top"/>
    </xf>
    <xf numFmtId="0" fontId="5" fillId="0" borderId="5" xfId="0" applyFont="1" applyFill="1" applyBorder="1" applyAlignment="1">
      <alignment horizontal="center"/>
    </xf>
    <xf numFmtId="0" fontId="5" fillId="0" borderId="6" xfId="0" applyFont="1" applyFill="1" applyBorder="1" applyAlignment="1">
      <alignment horizontal="center"/>
    </xf>
    <xf numFmtId="0" fontId="5" fillId="0" borderId="8" xfId="0" applyFont="1" applyFill="1" applyBorder="1" applyAlignment="1">
      <alignment horizontal="center"/>
    </xf>
    <xf numFmtId="0" fontId="5" fillId="3" borderId="6" xfId="0" applyFont="1" applyFill="1" applyBorder="1" applyAlignment="1">
      <alignment horizontal="center"/>
    </xf>
    <xf numFmtId="0" fontId="5" fillId="3" borderId="5" xfId="0" applyFont="1" applyFill="1" applyBorder="1" applyAlignment="1">
      <alignment horizontal="center"/>
    </xf>
    <xf numFmtId="0" fontId="5" fillId="3" borderId="30" xfId="0" applyFont="1" applyFill="1" applyBorder="1" applyAlignment="1">
      <alignment horizontal="center"/>
    </xf>
    <xf numFmtId="0" fontId="5" fillId="0" borderId="6" xfId="0" applyFont="1" applyFill="1" applyBorder="1" applyAlignment="1">
      <alignment horizontal="left"/>
    </xf>
    <xf numFmtId="0" fontId="5" fillId="0" borderId="58" xfId="0" applyFont="1" applyFill="1" applyBorder="1" applyAlignment="1">
      <alignment horizontal="left"/>
    </xf>
    <xf numFmtId="0" fontId="5" fillId="0" borderId="19" xfId="0" applyFont="1" applyFill="1" applyBorder="1" applyAlignment="1">
      <alignment horizontal="center"/>
    </xf>
    <xf numFmtId="0" fontId="5" fillId="0" borderId="16" xfId="0" applyFont="1" applyFill="1" applyBorder="1" applyAlignment="1">
      <alignment horizontal="center"/>
    </xf>
    <xf numFmtId="0" fontId="3" fillId="0" borderId="39" xfId="0" applyFont="1" applyBorder="1" applyAlignment="1">
      <alignment horizontal="left" vertical="top"/>
    </xf>
    <xf numFmtId="0" fontId="3" fillId="0" borderId="42" xfId="0" applyFont="1" applyBorder="1" applyAlignment="1">
      <alignment horizontal="left" vertical="top"/>
    </xf>
    <xf numFmtId="0" fontId="3" fillId="0" borderId="65" xfId="0" applyFont="1" applyBorder="1" applyAlignment="1">
      <alignment horizontal="left" vertical="top"/>
    </xf>
    <xf numFmtId="0" fontId="3" fillId="0" borderId="41" xfId="0" applyFont="1" applyBorder="1" applyAlignment="1">
      <alignment horizontal="left" vertical="top"/>
    </xf>
    <xf numFmtId="0" fontId="6" fillId="0" borderId="12" xfId="0" applyFont="1" applyFill="1" applyBorder="1" applyAlignment="1">
      <alignment horizontal="center"/>
    </xf>
    <xf numFmtId="0" fontId="5" fillId="0" borderId="33" xfId="0" applyFont="1" applyFill="1" applyBorder="1" applyAlignment="1">
      <alignment horizontal="center"/>
    </xf>
    <xf numFmtId="0" fontId="4" fillId="0" borderId="6" xfId="2" applyFont="1" applyBorder="1" applyAlignment="1">
      <alignment horizontal="center" wrapText="1"/>
    </xf>
    <xf numFmtId="0" fontId="4" fillId="0" borderId="5" xfId="2" applyFont="1" applyBorder="1" applyAlignment="1">
      <alignment horizontal="center" wrapText="1"/>
    </xf>
    <xf numFmtId="0" fontId="4" fillId="0" borderId="8" xfId="2" applyFont="1" applyBorder="1" applyAlignment="1">
      <alignment horizontal="center" wrapText="1"/>
    </xf>
    <xf numFmtId="0" fontId="5" fillId="0" borderId="69" xfId="0" applyFont="1" applyFill="1" applyBorder="1" applyAlignment="1">
      <alignment horizontal="center"/>
    </xf>
    <xf numFmtId="0" fontId="3" fillId="0" borderId="55" xfId="0" applyFont="1" applyBorder="1" applyAlignment="1">
      <alignment horizontal="left" vertical="top"/>
    </xf>
    <xf numFmtId="0" fontId="3" fillId="0" borderId="59" xfId="0" applyFont="1" applyBorder="1" applyAlignment="1">
      <alignment horizontal="left" vertical="top"/>
    </xf>
    <xf numFmtId="0" fontId="3" fillId="0" borderId="57" xfId="0" applyFont="1" applyBorder="1" applyAlignment="1">
      <alignment horizontal="left" vertical="top"/>
    </xf>
    <xf numFmtId="0" fontId="6" fillId="0" borderId="53" xfId="0" applyFont="1" applyFill="1" applyBorder="1" applyAlignment="1">
      <alignment horizontal="center"/>
    </xf>
    <xf numFmtId="0" fontId="9" fillId="0" borderId="53" xfId="0" applyFont="1" applyBorder="1" applyAlignment="1">
      <alignment vertical="top"/>
    </xf>
    <xf numFmtId="0" fontId="3" fillId="0" borderId="40" xfId="0" applyFont="1" applyBorder="1" applyAlignment="1">
      <alignment horizontal="left" vertical="top" wrapText="1"/>
    </xf>
    <xf numFmtId="0" fontId="6" fillId="0" borderId="35" xfId="0" applyFont="1" applyBorder="1" applyAlignment="1">
      <alignment horizontal="left" vertical="top"/>
    </xf>
    <xf numFmtId="0" fontId="5" fillId="0" borderId="26" xfId="0" applyFont="1" applyBorder="1" applyAlignment="1">
      <alignment horizontal="center"/>
    </xf>
    <xf numFmtId="0" fontId="5" fillId="0" borderId="30" xfId="0" applyFont="1" applyBorder="1" applyAlignment="1">
      <alignment horizontal="center"/>
    </xf>
    <xf numFmtId="0" fontId="5" fillId="0" borderId="11" xfId="0" applyFont="1" applyFill="1" applyBorder="1" applyAlignment="1">
      <alignment horizontal="center"/>
    </xf>
    <xf numFmtId="0" fontId="5" fillId="0" borderId="32" xfId="0" applyFont="1" applyFill="1" applyBorder="1" applyAlignment="1">
      <alignment horizontal="center"/>
    </xf>
    <xf numFmtId="0" fontId="5" fillId="0" borderId="25" xfId="0" applyFont="1" applyFill="1" applyBorder="1" applyAlignment="1">
      <alignment horizontal="center"/>
    </xf>
    <xf numFmtId="0" fontId="5" fillId="0" borderId="4" xfId="0" applyFont="1" applyFill="1" applyBorder="1" applyAlignment="1">
      <alignment horizontal="center"/>
    </xf>
    <xf numFmtId="0" fontId="5" fillId="0" borderId="29" xfId="0" applyFont="1" applyFill="1" applyBorder="1" applyAlignment="1">
      <alignment horizontal="center"/>
    </xf>
    <xf numFmtId="0" fontId="5" fillId="3" borderId="32" xfId="0" applyFont="1" applyFill="1" applyBorder="1" applyAlignment="1">
      <alignment horizontal="center"/>
    </xf>
    <xf numFmtId="0" fontId="5" fillId="3" borderId="33" xfId="0" applyFont="1" applyFill="1" applyBorder="1" applyAlignment="1">
      <alignment horizontal="center"/>
    </xf>
    <xf numFmtId="0" fontId="5" fillId="3" borderId="25" xfId="0" applyFont="1" applyFill="1" applyBorder="1" applyAlignment="1">
      <alignment horizontal="center"/>
    </xf>
    <xf numFmtId="0" fontId="4" fillId="0" borderId="32" xfId="2" applyFont="1" applyBorder="1" applyAlignment="1">
      <alignment horizontal="center" textRotation="90" wrapText="1"/>
    </xf>
    <xf numFmtId="0" fontId="4" fillId="0" borderId="33" xfId="2" applyFont="1" applyBorder="1" applyAlignment="1">
      <alignment horizontal="center" textRotation="90" wrapText="1"/>
    </xf>
    <xf numFmtId="0" fontId="4" fillId="0" borderId="29" xfId="2" applyFont="1" applyBorder="1" applyAlignment="1">
      <alignment horizontal="center" textRotation="90" wrapText="1"/>
    </xf>
    <xf numFmtId="0" fontId="5" fillId="0" borderId="68" xfId="0" applyFont="1" applyFill="1" applyBorder="1" applyAlignment="1">
      <alignment horizontal="center"/>
    </xf>
    <xf numFmtId="0" fontId="5" fillId="0" borderId="71" xfId="0" applyFont="1" applyFill="1" applyBorder="1" applyAlignment="1">
      <alignment horizontal="center"/>
    </xf>
    <xf numFmtId="0" fontId="5" fillId="0" borderId="54" xfId="0" applyFont="1" applyFill="1" applyBorder="1" applyAlignment="1">
      <alignment horizontal="center"/>
    </xf>
    <xf numFmtId="0" fontId="5" fillId="0" borderId="70" xfId="0" applyFont="1" applyFill="1" applyBorder="1" applyAlignment="1">
      <alignment horizontal="center"/>
    </xf>
    <xf numFmtId="0" fontId="5" fillId="3" borderId="68" xfId="0" applyFont="1" applyFill="1" applyBorder="1" applyAlignment="1">
      <alignment horizontal="center"/>
    </xf>
    <xf numFmtId="0" fontId="5" fillId="3" borderId="69" xfId="0" applyFont="1" applyFill="1" applyBorder="1" applyAlignment="1">
      <alignment horizontal="center"/>
    </xf>
    <xf numFmtId="0" fontId="5" fillId="3" borderId="71" xfId="0" applyFont="1" applyFill="1" applyBorder="1" applyAlignment="1">
      <alignment horizontal="center"/>
    </xf>
    <xf numFmtId="0" fontId="4" fillId="0" borderId="68" xfId="2" applyFont="1" applyBorder="1" applyAlignment="1">
      <alignment horizontal="center" textRotation="90" wrapText="1"/>
    </xf>
    <xf numFmtId="0" fontId="4" fillId="0" borderId="69" xfId="2" applyFont="1" applyBorder="1" applyAlignment="1">
      <alignment horizontal="center" textRotation="90" wrapText="1"/>
    </xf>
    <xf numFmtId="0" fontId="4" fillId="0" borderId="70" xfId="2" applyFont="1" applyBorder="1" applyAlignment="1">
      <alignment horizontal="center" textRotation="90" wrapText="1"/>
    </xf>
    <xf numFmtId="0" fontId="5" fillId="0" borderId="56" xfId="0" applyFont="1" applyFill="1" applyBorder="1" applyAlignment="1">
      <alignment horizontal="center"/>
    </xf>
    <xf numFmtId="0" fontId="5" fillId="0" borderId="68" xfId="0" applyFont="1" applyFill="1" applyBorder="1" applyAlignment="1">
      <alignment horizontal="left"/>
    </xf>
    <xf numFmtId="0" fontId="5" fillId="0" borderId="6" xfId="0" applyFont="1" applyBorder="1" applyAlignment="1">
      <alignment horizontal="center" vertical="top"/>
    </xf>
    <xf numFmtId="0" fontId="5" fillId="0" borderId="5" xfId="0" applyFont="1" applyBorder="1" applyAlignment="1">
      <alignment horizontal="center" vertical="top"/>
    </xf>
    <xf numFmtId="0" fontId="5" fillId="0" borderId="58" xfId="0" applyFont="1" applyBorder="1" applyAlignment="1">
      <alignment horizontal="center" vertical="top"/>
    </xf>
    <xf numFmtId="0" fontId="5" fillId="0" borderId="59" xfId="0" applyFont="1" applyBorder="1" applyAlignment="1">
      <alignment horizontal="center" vertical="top"/>
    </xf>
    <xf numFmtId="0" fontId="9" fillId="0" borderId="59" xfId="0" applyFont="1" applyBorder="1" applyAlignment="1">
      <alignment horizontal="center" vertical="top"/>
    </xf>
    <xf numFmtId="0" fontId="5" fillId="0" borderId="44" xfId="0" applyFont="1" applyBorder="1" applyAlignment="1">
      <alignment horizontal="center" vertical="top"/>
    </xf>
    <xf numFmtId="0" fontId="5" fillId="0" borderId="45" xfId="0" applyFont="1" applyBorder="1" applyAlignment="1">
      <alignment horizontal="center" vertical="top"/>
    </xf>
    <xf numFmtId="0" fontId="5" fillId="0" borderId="44" xfId="0" applyFont="1" applyFill="1" applyBorder="1" applyAlignment="1">
      <alignment horizontal="left"/>
    </xf>
    <xf numFmtId="0" fontId="5" fillId="0" borderId="50" xfId="0" applyFont="1" applyFill="1" applyBorder="1" applyAlignment="1">
      <alignment horizontal="center"/>
    </xf>
    <xf numFmtId="0" fontId="5" fillId="3" borderId="51" xfId="0" applyFont="1" applyFill="1" applyBorder="1" applyAlignment="1">
      <alignment horizontal="center"/>
    </xf>
    <xf numFmtId="0" fontId="5" fillId="0" borderId="12" xfId="0" applyFont="1" applyBorder="1" applyAlignment="1">
      <alignment horizontal="center" vertical="top"/>
    </xf>
    <xf numFmtId="0" fontId="5" fillId="0" borderId="26" xfId="0" applyFont="1" applyBorder="1" applyAlignment="1">
      <alignment horizontal="center" vertical="top"/>
    </xf>
    <xf numFmtId="0" fontId="5" fillId="0" borderId="13" xfId="0" applyFont="1" applyFill="1" applyBorder="1" applyAlignment="1">
      <alignment horizontal="center"/>
    </xf>
    <xf numFmtId="0" fontId="4" fillId="0" borderId="32" xfId="2" applyFont="1" applyBorder="1" applyAlignment="1">
      <alignment horizontal="center" wrapText="1"/>
    </xf>
    <xf numFmtId="0" fontId="4" fillId="0" borderId="33" xfId="2" applyFont="1" applyBorder="1" applyAlignment="1">
      <alignment horizontal="center" wrapText="1"/>
    </xf>
    <xf numFmtId="0" fontId="4" fillId="0" borderId="29" xfId="2" applyFont="1" applyBorder="1" applyAlignment="1">
      <alignment horizontal="center" wrapText="1"/>
    </xf>
    <xf numFmtId="0" fontId="5" fillId="0" borderId="10" xfId="0" applyFont="1" applyBorder="1" applyAlignment="1">
      <alignment horizontal="left" vertical="center"/>
    </xf>
    <xf numFmtId="0" fontId="5" fillId="0" borderId="53" xfId="0" applyFont="1" applyBorder="1" applyAlignment="1">
      <alignment horizontal="center" vertical="top"/>
    </xf>
    <xf numFmtId="0" fontId="5" fillId="0" borderId="55" xfId="0" applyFont="1" applyBorder="1" applyAlignment="1">
      <alignment horizontal="center" vertical="top"/>
    </xf>
    <xf numFmtId="0" fontId="5" fillId="0" borderId="57" xfId="0" applyFont="1" applyBorder="1" applyAlignment="1">
      <alignment horizontal="center" vertical="top"/>
    </xf>
    <xf numFmtId="0" fontId="4" fillId="0" borderId="68" xfId="2" applyFont="1" applyBorder="1" applyAlignment="1">
      <alignment horizontal="center" wrapText="1"/>
    </xf>
    <xf numFmtId="0" fontId="4" fillId="0" borderId="69" xfId="2" applyFont="1" applyBorder="1" applyAlignment="1">
      <alignment horizontal="center" wrapText="1"/>
    </xf>
    <xf numFmtId="0" fontId="4" fillId="0" borderId="70" xfId="2" applyFont="1" applyBorder="1" applyAlignment="1">
      <alignment horizontal="center" wrapText="1"/>
    </xf>
    <xf numFmtId="0" fontId="5" fillId="0" borderId="11" xfId="0" applyFont="1" applyBorder="1" applyAlignment="1">
      <alignment horizontal="left" vertical="center"/>
    </xf>
    <xf numFmtId="0" fontId="5" fillId="0" borderId="40" xfId="0" applyFont="1" applyBorder="1" applyAlignment="1">
      <alignment horizontal="center" vertical="top"/>
    </xf>
    <xf numFmtId="0" fontId="5" fillId="0" borderId="51" xfId="0" applyFont="1" applyBorder="1" applyAlignment="1">
      <alignment horizontal="center" vertical="top"/>
    </xf>
    <xf numFmtId="1" fontId="5" fillId="0" borderId="67" xfId="0" applyNumberFormat="1" applyFont="1" applyBorder="1" applyAlignment="1">
      <alignment horizontal="center" vertical="center"/>
    </xf>
    <xf numFmtId="0" fontId="5" fillId="3" borderId="57" xfId="0" applyFont="1" applyFill="1" applyBorder="1" applyAlignment="1">
      <alignment horizontal="center"/>
    </xf>
    <xf numFmtId="0" fontId="5" fillId="0" borderId="58" xfId="0" applyFont="1" applyBorder="1" applyAlignment="1">
      <alignment horizontal="center"/>
    </xf>
    <xf numFmtId="0" fontId="5" fillId="0" borderId="59" xfId="0" applyFont="1" applyBorder="1" applyAlignment="1">
      <alignment horizontal="center"/>
    </xf>
    <xf numFmtId="0" fontId="5" fillId="0" borderId="0" xfId="0" applyFont="1" applyFill="1" applyAlignment="1">
      <alignment vertical="center"/>
    </xf>
    <xf numFmtId="49" fontId="6" fillId="0" borderId="0" xfId="0" applyNumberFormat="1" applyFont="1" applyFill="1" applyAlignment="1">
      <alignment horizontal="center" vertical="top" wrapText="1"/>
    </xf>
    <xf numFmtId="0" fontId="3" fillId="0" borderId="39" xfId="0" applyFont="1" applyBorder="1" applyAlignment="1">
      <alignment horizontal="left" vertical="top" wrapText="1"/>
    </xf>
    <xf numFmtId="0" fontId="13" fillId="0" borderId="39" xfId="0" applyFont="1" applyBorder="1" applyAlignment="1">
      <alignment horizontal="left" vertical="top" wrapText="1"/>
    </xf>
    <xf numFmtId="0" fontId="9" fillId="0" borderId="40" xfId="0" applyFont="1" applyBorder="1" applyAlignment="1">
      <alignment horizontal="left" vertical="top" indent="2"/>
    </xf>
    <xf numFmtId="0" fontId="3" fillId="0" borderId="11" xfId="0" applyFont="1" applyBorder="1"/>
    <xf numFmtId="0" fontId="11" fillId="0" borderId="5" xfId="0" applyFont="1" applyFill="1" applyBorder="1" applyAlignment="1">
      <alignment vertical="center"/>
    </xf>
    <xf numFmtId="0" fontId="11" fillId="3" borderId="30" xfId="0" applyFont="1" applyFill="1" applyBorder="1" applyAlignment="1">
      <alignment vertical="center"/>
    </xf>
    <xf numFmtId="0" fontId="5" fillId="0" borderId="10" xfId="0" applyFont="1" applyBorder="1" applyAlignment="1">
      <alignment horizontal="center" vertical="center"/>
    </xf>
    <xf numFmtId="0" fontId="5" fillId="0" borderId="62" xfId="0" applyFont="1" applyBorder="1" applyAlignment="1">
      <alignment horizontal="center"/>
    </xf>
    <xf numFmtId="0" fontId="9" fillId="0" borderId="0" xfId="0" applyFont="1" applyAlignment="1">
      <alignment horizontal="left" vertical="top" wrapText="1"/>
    </xf>
    <xf numFmtId="0" fontId="6" fillId="0" borderId="34" xfId="0" applyFont="1" applyBorder="1" applyAlignment="1">
      <alignment horizontal="center" wrapText="1"/>
    </xf>
    <xf numFmtId="0" fontId="5" fillId="0" borderId="0" xfId="0" applyFont="1" applyAlignment="1">
      <alignment horizontal="right"/>
    </xf>
    <xf numFmtId="0" fontId="5" fillId="0" borderId="34" xfId="0" applyFont="1" applyBorder="1" applyAlignment="1">
      <alignment vertical="center"/>
    </xf>
    <xf numFmtId="0" fontId="6" fillId="0" borderId="74" xfId="0" applyFont="1" applyBorder="1" applyAlignment="1">
      <alignment horizontal="left" vertical="top"/>
    </xf>
    <xf numFmtId="0" fontId="6" fillId="0" borderId="20" xfId="0" applyFont="1" applyBorder="1" applyAlignment="1">
      <alignment horizontal="left" vertical="top"/>
    </xf>
    <xf numFmtId="0" fontId="6" fillId="0" borderId="75" xfId="0" applyFont="1" applyBorder="1" applyAlignment="1">
      <alignment horizontal="left" vertical="top"/>
    </xf>
    <xf numFmtId="0" fontId="11" fillId="0" borderId="76" xfId="0" applyFont="1" applyBorder="1" applyAlignment="1">
      <alignment horizontal="right"/>
    </xf>
    <xf numFmtId="0" fontId="11" fillId="0" borderId="18" xfId="0" applyFont="1" applyBorder="1" applyAlignment="1">
      <alignment horizontal="center"/>
    </xf>
    <xf numFmtId="0" fontId="5" fillId="0" borderId="34" xfId="0" applyFont="1" applyBorder="1" applyAlignment="1">
      <alignment horizontal="right"/>
    </xf>
    <xf numFmtId="0" fontId="6" fillId="0" borderId="39" xfId="0" applyFont="1" applyBorder="1" applyAlignment="1">
      <alignment horizontal="center" vertical="center" wrapText="1"/>
    </xf>
    <xf numFmtId="0" fontId="5" fillId="0" borderId="38" xfId="0" applyFont="1" applyBorder="1" applyAlignment="1">
      <alignment horizontal="center" vertical="center"/>
    </xf>
    <xf numFmtId="0" fontId="5" fillId="0" borderId="18" xfId="0" applyFont="1" applyBorder="1" applyAlignment="1">
      <alignment horizontal="center" vertical="center"/>
    </xf>
    <xf numFmtId="0" fontId="5" fillId="0" borderId="52" xfId="0" applyFont="1" applyBorder="1" applyAlignment="1">
      <alignment horizontal="center" vertical="center"/>
    </xf>
    <xf numFmtId="0" fontId="5" fillId="0" borderId="38" xfId="0" applyFont="1" applyBorder="1" applyAlignment="1">
      <alignment vertical="center"/>
    </xf>
    <xf numFmtId="0" fontId="5" fillId="0" borderId="18" xfId="0" applyFont="1" applyBorder="1" applyAlignment="1">
      <alignment vertical="center"/>
    </xf>
    <xf numFmtId="0" fontId="5" fillId="0" borderId="52" xfId="0" applyFont="1" applyBorder="1" applyAlignment="1">
      <alignment vertical="center"/>
    </xf>
    <xf numFmtId="0" fontId="6" fillId="0" borderId="74" xfId="0" applyFont="1" applyBorder="1" applyAlignment="1">
      <alignment vertical="top"/>
    </xf>
    <xf numFmtId="0" fontId="6" fillId="0" borderId="22" xfId="0" applyFont="1" applyBorder="1" applyAlignment="1">
      <alignment horizontal="center" vertical="top"/>
    </xf>
    <xf numFmtId="49" fontId="8" fillId="0" borderId="34" xfId="0" applyNumberFormat="1" applyFont="1" applyFill="1" applyBorder="1" applyAlignment="1">
      <alignment horizontal="right" vertical="top" wrapText="1"/>
    </xf>
    <xf numFmtId="0" fontId="6" fillId="0" borderId="0" xfId="0" applyFont="1" applyFill="1"/>
    <xf numFmtId="0" fontId="6" fillId="0" borderId="0" xfId="0" applyFont="1" applyFill="1" applyAlignment="1">
      <alignment vertical="center"/>
    </xf>
    <xf numFmtId="0" fontId="8" fillId="0" borderId="76" xfId="0" applyFont="1" applyBorder="1" applyAlignment="1">
      <alignment horizontal="center"/>
    </xf>
    <xf numFmtId="0" fontId="8" fillId="0" borderId="18" xfId="0" applyFont="1" applyBorder="1" applyAlignment="1">
      <alignment horizontal="center"/>
    </xf>
    <xf numFmtId="0" fontId="8" fillId="0" borderId="77" xfId="0" applyFont="1" applyBorder="1" applyAlignment="1">
      <alignment horizontal="center"/>
    </xf>
    <xf numFmtId="0" fontId="6" fillId="0" borderId="0" xfId="0" applyFont="1"/>
    <xf numFmtId="0" fontId="11" fillId="0" borderId="34" xfId="0" applyFont="1" applyBorder="1" applyAlignment="1">
      <alignment horizontal="right"/>
    </xf>
    <xf numFmtId="0" fontId="11" fillId="0" borderId="34" xfId="0" applyFont="1" applyBorder="1" applyAlignment="1">
      <alignment horizontal="center"/>
    </xf>
    <xf numFmtId="0" fontId="8" fillId="0" borderId="34" xfId="0" applyFont="1" applyBorder="1" applyAlignment="1">
      <alignment horizontal="center"/>
    </xf>
    <xf numFmtId="1" fontId="11" fillId="0" borderId="77" xfId="0" applyNumberFormat="1" applyFont="1" applyBorder="1" applyAlignment="1">
      <alignment horizontal="center"/>
    </xf>
    <xf numFmtId="1" fontId="11" fillId="0" borderId="13" xfId="0" applyNumberFormat="1" applyFont="1" applyBorder="1" applyAlignment="1">
      <alignment horizontal="center" vertical="center"/>
    </xf>
    <xf numFmtId="1" fontId="11" fillId="0" borderId="10" xfId="0" applyNumberFormat="1" applyFont="1" applyBorder="1" applyAlignment="1">
      <alignment horizontal="center" vertical="center"/>
    </xf>
    <xf numFmtId="1" fontId="11" fillId="0" borderId="73" xfId="0" applyNumberFormat="1" applyFont="1" applyBorder="1" applyAlignment="1">
      <alignment horizontal="center" vertical="center"/>
    </xf>
    <xf numFmtId="1" fontId="11" fillId="0" borderId="34" xfId="0" applyNumberFormat="1" applyFont="1" applyBorder="1" applyAlignment="1">
      <alignment horizontal="center" vertical="center"/>
    </xf>
    <xf numFmtId="0" fontId="11" fillId="0" borderId="0" xfId="0" applyFont="1" applyAlignment="1">
      <alignment horizontal="center"/>
    </xf>
    <xf numFmtId="0" fontId="11" fillId="0" borderId="0" xfId="0" applyFont="1" applyAlignment="1">
      <alignment horizontal="left" vertical="top" wrapText="1"/>
    </xf>
    <xf numFmtId="0" fontId="8" fillId="0" borderId="0" xfId="0" applyFont="1" applyBorder="1" applyAlignment="1">
      <alignment horizontal="center" wrapText="1"/>
    </xf>
    <xf numFmtId="0" fontId="11" fillId="0" borderId="0" xfId="0" applyFont="1" applyBorder="1" applyAlignment="1">
      <alignment horizontal="center"/>
    </xf>
    <xf numFmtId="0" fontId="11" fillId="0" borderId="62" xfId="0" applyFont="1" applyBorder="1" applyAlignment="1">
      <alignment horizontal="center"/>
    </xf>
    <xf numFmtId="0" fontId="11" fillId="0" borderId="31" xfId="0" applyFont="1" applyFill="1" applyBorder="1" applyAlignment="1">
      <alignment horizontal="center"/>
    </xf>
    <xf numFmtId="0" fontId="11" fillId="0" borderId="62" xfId="0" applyFont="1" applyFill="1" applyBorder="1" applyAlignment="1">
      <alignment horizontal="center"/>
    </xf>
    <xf numFmtId="0" fontId="8" fillId="0" borderId="67" xfId="0" applyFont="1" applyFill="1" applyBorder="1" applyAlignment="1">
      <alignment horizontal="center"/>
    </xf>
    <xf numFmtId="1" fontId="8" fillId="0" borderId="34" xfId="0" applyNumberFormat="1" applyFont="1" applyBorder="1" applyAlignment="1">
      <alignment horizontal="center" vertical="center"/>
    </xf>
    <xf numFmtId="0" fontId="11" fillId="0" borderId="50" xfId="0" applyFont="1" applyFill="1" applyBorder="1" applyAlignment="1">
      <alignment horizontal="center"/>
    </xf>
    <xf numFmtId="0" fontId="11" fillId="0" borderId="13" xfId="0" applyFont="1" applyFill="1" applyBorder="1" applyAlignment="1">
      <alignment horizontal="center"/>
    </xf>
    <xf numFmtId="0" fontId="11" fillId="0" borderId="67" xfId="0" applyFont="1" applyFill="1" applyBorder="1" applyAlignment="1">
      <alignment horizontal="center"/>
    </xf>
    <xf numFmtId="1" fontId="8" fillId="0" borderId="10" xfId="0" applyNumberFormat="1" applyFont="1" applyBorder="1" applyAlignment="1">
      <alignment horizontal="center" vertical="top"/>
    </xf>
    <xf numFmtId="0" fontId="3" fillId="0" borderId="66" xfId="0" applyFont="1" applyBorder="1" applyAlignment="1">
      <alignment horizontal="center" wrapText="1"/>
    </xf>
    <xf numFmtId="0" fontId="4" fillId="0" borderId="37" xfId="2" applyFont="1" applyBorder="1" applyAlignment="1">
      <alignment horizontal="center" vertical="center" textRotation="90" wrapText="1"/>
    </xf>
    <xf numFmtId="0" fontId="4" fillId="0" borderId="32" xfId="2" applyFont="1" applyBorder="1" applyAlignment="1">
      <alignment horizontal="center" vertical="center" textRotation="90" wrapText="1"/>
    </xf>
    <xf numFmtId="0" fontId="4" fillId="0" borderId="6" xfId="2" applyFont="1" applyBorder="1" applyAlignment="1">
      <alignment horizontal="center" vertical="center" textRotation="90" wrapText="1"/>
    </xf>
    <xf numFmtId="0" fontId="5" fillId="0" borderId="11" xfId="0" applyFont="1" applyBorder="1" applyAlignment="1">
      <alignment horizontal="center" vertical="center"/>
    </xf>
    <xf numFmtId="0" fontId="5" fillId="0" borderId="35" xfId="0" applyFont="1" applyBorder="1" applyAlignment="1">
      <alignment horizontal="center" vertical="center"/>
    </xf>
    <xf numFmtId="0" fontId="3" fillId="2" borderId="27" xfId="2" applyFont="1" applyFill="1" applyBorder="1" applyAlignment="1">
      <alignment horizontal="center" wrapText="1"/>
    </xf>
    <xf numFmtId="0" fontId="3" fillId="2" borderId="28" xfId="2" applyFont="1" applyFill="1" applyBorder="1" applyAlignment="1">
      <alignment horizontal="center" wrapText="1"/>
    </xf>
    <xf numFmtId="0" fontId="3" fillId="2" borderId="72" xfId="2" applyFont="1" applyFill="1" applyBorder="1" applyAlignment="1">
      <alignment horizontal="center" wrapText="1"/>
    </xf>
    <xf numFmtId="0" fontId="5" fillId="0" borderId="10" xfId="0" applyFont="1" applyBorder="1" applyAlignment="1">
      <alignment horizontal="center" vertical="center"/>
    </xf>
    <xf numFmtId="0" fontId="4" fillId="0" borderId="20" xfId="2" applyFont="1" applyBorder="1" applyAlignment="1">
      <alignment horizontal="center" vertical="center" textRotation="90" wrapText="1"/>
    </xf>
    <xf numFmtId="0" fontId="4" fillId="0" borderId="33" xfId="2" applyFont="1" applyBorder="1" applyAlignment="1">
      <alignment horizontal="center" vertical="center" textRotation="90" wrapText="1"/>
    </xf>
    <xf numFmtId="0" fontId="4" fillId="0" borderId="5" xfId="2" applyFont="1" applyBorder="1" applyAlignment="1">
      <alignment horizontal="center" vertical="center" textRotation="90" wrapText="1"/>
    </xf>
    <xf numFmtId="0" fontId="4" fillId="0" borderId="21" xfId="2" applyFont="1" applyBorder="1" applyAlignment="1">
      <alignment horizontal="center" vertical="center" textRotation="90" wrapText="1"/>
    </xf>
    <xf numFmtId="0" fontId="4" fillId="0" borderId="29" xfId="2" applyFont="1" applyBorder="1" applyAlignment="1">
      <alignment horizontal="center" vertical="center" textRotation="90" wrapText="1"/>
    </xf>
    <xf numFmtId="0" fontId="4" fillId="0" borderId="8" xfId="2" applyFont="1" applyBorder="1" applyAlignment="1">
      <alignment horizontal="center" vertical="center" textRotation="90" wrapText="1"/>
    </xf>
    <xf numFmtId="0" fontId="3" fillId="0" borderId="0" xfId="0" applyFont="1" applyFill="1" applyBorder="1" applyAlignment="1">
      <alignment horizontal="center" vertical="center" textRotation="90"/>
    </xf>
    <xf numFmtId="0" fontId="5" fillId="0" borderId="15" xfId="0" applyFont="1" applyBorder="1" applyAlignment="1">
      <alignment horizontal="center" vertical="center"/>
    </xf>
    <xf numFmtId="0" fontId="5" fillId="0" borderId="22" xfId="0" applyFont="1" applyBorder="1" applyAlignment="1">
      <alignment horizontal="center" vertical="center"/>
    </xf>
    <xf numFmtId="0" fontId="5" fillId="3" borderId="15" xfId="0" applyFont="1" applyFill="1" applyBorder="1" applyAlignment="1">
      <alignment horizontal="center" vertical="center"/>
    </xf>
    <xf numFmtId="0" fontId="5" fillId="3" borderId="22" xfId="0" applyFont="1" applyFill="1" applyBorder="1" applyAlignment="1">
      <alignment horizontal="center" vertical="center"/>
    </xf>
    <xf numFmtId="0" fontId="5" fillId="0" borderId="66"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62" xfId="0" applyFont="1" applyBorder="1" applyAlignment="1">
      <alignment horizontal="center"/>
    </xf>
    <xf numFmtId="0" fontId="5" fillId="0" borderId="55" xfId="0" applyFont="1" applyBorder="1" applyAlignment="1">
      <alignment horizontal="center"/>
    </xf>
    <xf numFmtId="0" fontId="5" fillId="3" borderId="62" xfId="0" applyFont="1" applyFill="1" applyBorder="1" applyAlignment="1">
      <alignment horizontal="center"/>
    </xf>
    <xf numFmtId="0" fontId="5" fillId="3" borderId="55" xfId="0" applyFont="1" applyFill="1" applyBorder="1" applyAlignment="1">
      <alignment horizontal="center"/>
    </xf>
    <xf numFmtId="0" fontId="5" fillId="0" borderId="57" xfId="0" applyFont="1" applyBorder="1" applyAlignment="1">
      <alignment horizontal="center"/>
    </xf>
    <xf numFmtId="0" fontId="6" fillId="0" borderId="66"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63" xfId="0" applyFont="1" applyBorder="1" applyAlignment="1">
      <alignment horizontal="center" vertical="center" wrapText="1"/>
    </xf>
    <xf numFmtId="0" fontId="5" fillId="3" borderId="62" xfId="0" applyFont="1" applyFill="1" applyBorder="1" applyAlignment="1">
      <alignment horizontal="center" wrapText="1"/>
    </xf>
    <xf numFmtId="0" fontId="5" fillId="3" borderId="61" xfId="0" applyFont="1" applyFill="1" applyBorder="1" applyAlignment="1">
      <alignment horizontal="center" wrapText="1"/>
    </xf>
    <xf numFmtId="0" fontId="5" fillId="3" borderId="63" xfId="0" applyFont="1" applyFill="1" applyBorder="1" applyAlignment="1">
      <alignment horizontal="center" wrapText="1"/>
    </xf>
    <xf numFmtId="0" fontId="5" fillId="3" borderId="66" xfId="0" applyFont="1" applyFill="1" applyBorder="1" applyAlignment="1">
      <alignment horizontal="center" wrapText="1"/>
    </xf>
    <xf numFmtId="0" fontId="5" fillId="3" borderId="48" xfId="0" applyFont="1" applyFill="1" applyBorder="1" applyAlignment="1">
      <alignment horizontal="center" wrapText="1"/>
    </xf>
    <xf numFmtId="0" fontId="5" fillId="0" borderId="62" xfId="0" applyFont="1" applyBorder="1" applyAlignment="1">
      <alignment horizontal="center" wrapText="1"/>
    </xf>
    <xf numFmtId="0" fontId="5" fillId="0" borderId="61" xfId="0" applyFont="1" applyBorder="1" applyAlignment="1">
      <alignment horizontal="center" wrapText="1"/>
    </xf>
    <xf numFmtId="0" fontId="9" fillId="0" borderId="0" xfId="0" applyFont="1" applyAlignment="1">
      <alignment horizontal="left" vertical="top" wrapText="1"/>
    </xf>
    <xf numFmtId="0" fontId="5" fillId="0" borderId="0" xfId="0" applyFont="1" applyBorder="1" applyAlignment="1">
      <alignment horizontal="left" vertical="top" wrapText="1"/>
    </xf>
    <xf numFmtId="0" fontId="9" fillId="0" borderId="0" xfId="0" applyFont="1" applyAlignment="1">
      <alignment horizontal="left" wrapText="1"/>
    </xf>
    <xf numFmtId="0" fontId="3" fillId="2" borderId="66" xfId="2" applyFont="1" applyFill="1" applyBorder="1" applyAlignment="1">
      <alignment horizontal="center" wrapText="1"/>
    </xf>
    <xf numFmtId="0" fontId="7" fillId="2" borderId="48" xfId="2" applyFont="1" applyFill="1" applyBorder="1" applyAlignment="1">
      <alignment horizontal="center" wrapText="1"/>
    </xf>
    <xf numFmtId="0" fontId="7" fillId="2" borderId="49" xfId="2" applyFont="1" applyFill="1" applyBorder="1" applyAlignment="1">
      <alignment horizontal="center" wrapText="1"/>
    </xf>
    <xf numFmtId="0" fontId="5" fillId="0" borderId="63" xfId="0" applyFont="1" applyBorder="1" applyAlignment="1">
      <alignment horizontal="center"/>
    </xf>
    <xf numFmtId="0" fontId="3" fillId="2" borderId="15" xfId="2" applyFont="1" applyFill="1" applyBorder="1" applyAlignment="1">
      <alignment horizontal="center" wrapText="1"/>
    </xf>
    <xf numFmtId="0" fontId="7" fillId="2" borderId="22" xfId="2" applyFont="1" applyFill="1" applyBorder="1" applyAlignment="1">
      <alignment horizontal="center" wrapText="1"/>
    </xf>
    <xf numFmtId="0" fontId="7" fillId="2" borderId="23" xfId="2" applyFont="1" applyFill="1" applyBorder="1" applyAlignment="1">
      <alignment horizontal="center" wrapText="1"/>
    </xf>
    <xf numFmtId="0" fontId="4" fillId="0" borderId="59" xfId="2" applyFont="1" applyBorder="1" applyAlignment="1">
      <alignment horizontal="center" vertical="center" textRotation="90" wrapText="1"/>
    </xf>
    <xf numFmtId="0" fontId="4" fillId="0" borderId="60" xfId="2" applyFont="1" applyBorder="1" applyAlignment="1">
      <alignment horizontal="center" vertical="center" textRotation="90" wrapText="1"/>
    </xf>
    <xf numFmtId="0" fontId="4" fillId="0" borderId="65" xfId="2" applyFont="1" applyBorder="1" applyAlignment="1">
      <alignment horizontal="center" vertical="center" textRotation="90" wrapText="1"/>
    </xf>
    <xf numFmtId="0" fontId="4" fillId="0" borderId="43" xfId="2" applyFont="1" applyBorder="1" applyAlignment="1">
      <alignment horizontal="center" vertical="center" textRotation="90" wrapText="1"/>
    </xf>
    <xf numFmtId="0" fontId="5" fillId="0" borderId="37" xfId="0" applyFont="1" applyBorder="1" applyAlignment="1">
      <alignment horizontal="center" vertical="center"/>
    </xf>
    <xf numFmtId="0" fontId="5" fillId="0" borderId="20" xfId="0" applyFont="1" applyBorder="1" applyAlignment="1">
      <alignment horizontal="center" vertical="center"/>
    </xf>
    <xf numFmtId="0" fontId="5" fillId="0" borderId="15"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4" fillId="0" borderId="58" xfId="2" applyFont="1" applyBorder="1" applyAlignment="1">
      <alignment horizontal="center" vertical="center" textRotation="90" wrapText="1"/>
    </xf>
    <xf numFmtId="0" fontId="6" fillId="0" borderId="4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1"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66" xfId="0" applyFont="1" applyBorder="1" applyAlignment="1">
      <alignment horizontal="center" wrapText="1"/>
    </xf>
    <xf numFmtId="0" fontId="5" fillId="0" borderId="48" xfId="0" applyFont="1" applyBorder="1" applyAlignment="1">
      <alignment horizontal="center" wrapText="1"/>
    </xf>
    <xf numFmtId="0" fontId="5" fillId="0" borderId="49" xfId="0" applyFont="1" applyBorder="1" applyAlignment="1">
      <alignment horizontal="center" wrapText="1"/>
    </xf>
    <xf numFmtId="0" fontId="4" fillId="0" borderId="64" xfId="2" applyFont="1" applyBorder="1" applyAlignment="1">
      <alignment horizontal="center" vertical="center" textRotation="90" wrapText="1"/>
    </xf>
    <xf numFmtId="0" fontId="6" fillId="0" borderId="65" xfId="0" applyFont="1" applyBorder="1" applyAlignment="1">
      <alignment horizontal="center" vertical="center" wrapText="1"/>
    </xf>
    <xf numFmtId="0" fontId="5" fillId="0" borderId="58" xfId="0" applyFont="1" applyBorder="1" applyAlignment="1">
      <alignment horizontal="center"/>
    </xf>
    <xf numFmtId="0" fontId="5" fillId="0" borderId="59" xfId="0" applyFont="1" applyBorder="1" applyAlignment="1">
      <alignment horizontal="center"/>
    </xf>
    <xf numFmtId="0" fontId="5" fillId="0" borderId="64" xfId="0" applyFont="1" applyBorder="1" applyAlignment="1">
      <alignment horizontal="center" vertical="center"/>
    </xf>
    <xf numFmtId="0" fontId="5" fillId="0" borderId="65" xfId="0" applyFont="1" applyBorder="1" applyAlignment="1">
      <alignment horizontal="center" vertical="center"/>
    </xf>
    <xf numFmtId="0" fontId="5" fillId="3" borderId="48" xfId="0" applyFont="1" applyFill="1" applyBorder="1" applyAlignment="1">
      <alignment horizontal="center" vertical="center"/>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5" fillId="0" borderId="5" xfId="0" applyFont="1" applyBorder="1" applyAlignment="1">
      <alignment horizontal="center" vertical="center"/>
    </xf>
  </cellXfs>
  <cellStyles count="3">
    <cellStyle name="Normal" xfId="0" builtinId="0"/>
    <cellStyle name="Normal 2" xfId="1" xr:uid="{00000000-0005-0000-0000-000001000000}"/>
    <cellStyle name="Normal 3" xfId="2"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21433</xdr:colOff>
      <xdr:row>1</xdr:row>
      <xdr:rowOff>52387</xdr:rowOff>
    </xdr:from>
    <xdr:to>
      <xdr:col>2</xdr:col>
      <xdr:colOff>1202532</xdr:colOff>
      <xdr:row>5</xdr:row>
      <xdr:rowOff>45382</xdr:rowOff>
    </xdr:to>
    <xdr:pic>
      <xdr:nvPicPr>
        <xdr:cNvPr id="3" name="Image 2">
          <a:extLst>
            <a:ext uri="{FF2B5EF4-FFF2-40B4-BE49-F238E27FC236}">
              <a16:creationId xmlns:a16="http://schemas.microsoft.com/office/drawing/2014/main" id="{891BB15A-6C25-42E3-AB4B-4DD6E5FC15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5746" y="219075"/>
          <a:ext cx="1919286" cy="707370"/>
        </a:xfrm>
        <a:prstGeom prst="rect">
          <a:avLst/>
        </a:prstGeom>
      </xdr:spPr>
    </xdr:pic>
    <xdr:clientData/>
  </xdr:twoCellAnchor>
  <xdr:twoCellAnchor editAs="oneCell">
    <xdr:from>
      <xdr:col>19</xdr:col>
      <xdr:colOff>404812</xdr:colOff>
      <xdr:row>1</xdr:row>
      <xdr:rowOff>107156</xdr:rowOff>
    </xdr:from>
    <xdr:to>
      <xdr:col>22</xdr:col>
      <xdr:colOff>512601</xdr:colOff>
      <xdr:row>5</xdr:row>
      <xdr:rowOff>81689</xdr:rowOff>
    </xdr:to>
    <xdr:pic>
      <xdr:nvPicPr>
        <xdr:cNvPr id="2" name="Image 1">
          <a:extLst>
            <a:ext uri="{FF2B5EF4-FFF2-40B4-BE49-F238E27FC236}">
              <a16:creationId xmlns:a16="http://schemas.microsoft.com/office/drawing/2014/main" id="{8C1E143E-1C93-475A-AA44-63952384C0D9}"/>
            </a:ext>
          </a:extLst>
        </xdr:cNvPr>
        <xdr:cNvPicPr>
          <a:picLocks noChangeAspect="1"/>
        </xdr:cNvPicPr>
      </xdr:nvPicPr>
      <xdr:blipFill>
        <a:blip xmlns:r="http://schemas.openxmlformats.org/officeDocument/2006/relationships" r:embed="rId2"/>
        <a:stretch>
          <a:fillRect/>
        </a:stretch>
      </xdr:blipFill>
      <xdr:spPr>
        <a:xfrm>
          <a:off x="12037218" y="273844"/>
          <a:ext cx="1798476" cy="6889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35718</xdr:colOff>
      <xdr:row>1</xdr:row>
      <xdr:rowOff>23813</xdr:rowOff>
    </xdr:from>
    <xdr:to>
      <xdr:col>2</xdr:col>
      <xdr:colOff>1768685</xdr:colOff>
      <xdr:row>5</xdr:row>
      <xdr:rowOff>23812</xdr:rowOff>
    </xdr:to>
    <xdr:pic>
      <xdr:nvPicPr>
        <xdr:cNvPr id="2" name="Image 1">
          <a:extLst>
            <a:ext uri="{FF2B5EF4-FFF2-40B4-BE49-F238E27FC236}">
              <a16:creationId xmlns:a16="http://schemas.microsoft.com/office/drawing/2014/main" id="{EA2B5491-E48A-44F0-9B75-2593D3EE16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0031" y="238126"/>
          <a:ext cx="2471154" cy="714374"/>
        </a:xfrm>
        <a:prstGeom prst="rect">
          <a:avLst/>
        </a:prstGeom>
      </xdr:spPr>
    </xdr:pic>
    <xdr:clientData/>
  </xdr:twoCellAnchor>
  <xdr:twoCellAnchor editAs="oneCell">
    <xdr:from>
      <xdr:col>19</xdr:col>
      <xdr:colOff>476251</xdr:colOff>
      <xdr:row>1</xdr:row>
      <xdr:rowOff>59530</xdr:rowOff>
    </xdr:from>
    <xdr:to>
      <xdr:col>24</xdr:col>
      <xdr:colOff>119696</xdr:colOff>
      <xdr:row>5</xdr:row>
      <xdr:rowOff>34063</xdr:rowOff>
    </xdr:to>
    <xdr:pic>
      <xdr:nvPicPr>
        <xdr:cNvPr id="3" name="Image 2">
          <a:extLst>
            <a:ext uri="{FF2B5EF4-FFF2-40B4-BE49-F238E27FC236}">
              <a16:creationId xmlns:a16="http://schemas.microsoft.com/office/drawing/2014/main" id="{4F52C250-E3CE-4573-98E9-70DA4A060E5B}"/>
            </a:ext>
          </a:extLst>
        </xdr:cNvPr>
        <xdr:cNvPicPr>
          <a:picLocks noChangeAspect="1"/>
        </xdr:cNvPicPr>
      </xdr:nvPicPr>
      <xdr:blipFill>
        <a:blip xmlns:r="http://schemas.openxmlformats.org/officeDocument/2006/relationships" r:embed="rId2"/>
        <a:stretch>
          <a:fillRect/>
        </a:stretch>
      </xdr:blipFill>
      <xdr:spPr>
        <a:xfrm>
          <a:off x="10977564" y="226218"/>
          <a:ext cx="1798476" cy="6889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1</xdr:row>
      <xdr:rowOff>38100</xdr:rowOff>
    </xdr:from>
    <xdr:to>
      <xdr:col>2</xdr:col>
      <xdr:colOff>1771067</xdr:colOff>
      <xdr:row>5</xdr:row>
      <xdr:rowOff>57149</xdr:rowOff>
    </xdr:to>
    <xdr:pic>
      <xdr:nvPicPr>
        <xdr:cNvPr id="2" name="Image 1">
          <a:extLst>
            <a:ext uri="{FF2B5EF4-FFF2-40B4-BE49-F238E27FC236}">
              <a16:creationId xmlns:a16="http://schemas.microsoft.com/office/drawing/2014/main" id="{A459D1A2-645F-4D81-83B9-64C3130DA3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7175" y="247650"/>
          <a:ext cx="2475917" cy="733424"/>
        </a:xfrm>
        <a:prstGeom prst="rect">
          <a:avLst/>
        </a:prstGeom>
      </xdr:spPr>
    </xdr:pic>
    <xdr:clientData/>
  </xdr:twoCellAnchor>
  <xdr:twoCellAnchor editAs="oneCell">
    <xdr:from>
      <xdr:col>23</xdr:col>
      <xdr:colOff>0</xdr:colOff>
      <xdr:row>1</xdr:row>
      <xdr:rowOff>47625</xdr:rowOff>
    </xdr:from>
    <xdr:to>
      <xdr:col>27</xdr:col>
      <xdr:colOff>331626</xdr:colOff>
      <xdr:row>5</xdr:row>
      <xdr:rowOff>22158</xdr:rowOff>
    </xdr:to>
    <xdr:pic>
      <xdr:nvPicPr>
        <xdr:cNvPr id="4" name="Image 3">
          <a:extLst>
            <a:ext uri="{FF2B5EF4-FFF2-40B4-BE49-F238E27FC236}">
              <a16:creationId xmlns:a16="http://schemas.microsoft.com/office/drawing/2014/main" id="{99AA9C22-BDCB-4B4C-9FF4-89049724EA51}"/>
            </a:ext>
          </a:extLst>
        </xdr:cNvPr>
        <xdr:cNvPicPr>
          <a:picLocks noChangeAspect="1"/>
        </xdr:cNvPicPr>
      </xdr:nvPicPr>
      <xdr:blipFill>
        <a:blip xmlns:r="http://schemas.openxmlformats.org/officeDocument/2006/relationships" r:embed="rId2"/>
        <a:stretch>
          <a:fillRect/>
        </a:stretch>
      </xdr:blipFill>
      <xdr:spPr>
        <a:xfrm>
          <a:off x="11915775" y="219075"/>
          <a:ext cx="1798476" cy="68890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ACD78-2727-417E-B420-1ED2900A1E66}">
  <sheetPr>
    <pageSetUpPr fitToPage="1"/>
  </sheetPr>
  <dimension ref="A1:AL40"/>
  <sheetViews>
    <sheetView topLeftCell="A16" zoomScale="80" zoomScaleNormal="80" workbookViewId="0">
      <selection activeCell="U28" sqref="U28"/>
    </sheetView>
  </sheetViews>
  <sheetFormatPr baseColWidth="10" defaultRowHeight="12.75" x14ac:dyDescent="0.2"/>
  <cols>
    <col min="1" max="1" width="3.28515625" style="1" bestFit="1" customWidth="1"/>
    <col min="2" max="2" width="11.140625" style="2" customWidth="1"/>
    <col min="3" max="3" width="43.42578125" style="2" customWidth="1"/>
    <col min="4" max="4" width="5.85546875" style="12" bestFit="1" customWidth="1"/>
    <col min="5" max="5" width="5.28515625" style="12" customWidth="1"/>
    <col min="6" max="6" width="5.5703125" style="12" customWidth="1"/>
    <col min="7" max="7" width="5.85546875" style="12" customWidth="1"/>
    <col min="8" max="9" width="10.85546875" style="12" customWidth="1"/>
    <col min="10" max="10" width="7.140625" style="2" customWidth="1"/>
    <col min="11" max="11" width="7.7109375" style="2" customWidth="1"/>
    <col min="12" max="13" width="7.28515625" style="2" customWidth="1"/>
    <col min="14" max="14" width="8.42578125" style="2" customWidth="1"/>
    <col min="15" max="15" width="8.85546875" style="2" customWidth="1"/>
    <col min="16" max="21" width="9.140625" style="2" customWidth="1"/>
    <col min="22" max="22" width="7.140625" style="2" customWidth="1"/>
    <col min="23" max="23" width="8.85546875" style="2" customWidth="1"/>
    <col min="24" max="24" width="7.140625" style="2" customWidth="1"/>
    <col min="25" max="25" width="11.140625" style="2" customWidth="1"/>
    <col min="26" max="26" width="4.5703125" style="2" customWidth="1"/>
    <col min="27" max="29" width="4.7109375" style="2" customWidth="1"/>
    <col min="30" max="30" width="3.7109375" style="2" hidden="1" customWidth="1"/>
    <col min="31" max="37" width="11.42578125" style="2" hidden="1" customWidth="1"/>
    <col min="38" max="38" width="26.140625" style="2" customWidth="1"/>
    <col min="39" max="16384" width="11.42578125" style="2"/>
  </cols>
  <sheetData>
    <row r="1" spans="1:37" ht="13.5" thickBot="1" x14ac:dyDescent="0.25">
      <c r="E1" s="2"/>
      <c r="J1" s="12"/>
      <c r="Z1" s="90" t="s">
        <v>55</v>
      </c>
      <c r="AE1" s="8"/>
      <c r="AF1" s="8"/>
      <c r="AG1" s="8"/>
      <c r="AH1" s="8"/>
      <c r="AI1" s="8"/>
      <c r="AJ1" s="8"/>
      <c r="AK1" s="8"/>
    </row>
    <row r="2" spans="1:37" ht="15" customHeight="1" x14ac:dyDescent="0.2">
      <c r="G2" s="91"/>
      <c r="Z2" s="92" t="s">
        <v>30</v>
      </c>
      <c r="AA2" s="93" t="s">
        <v>56</v>
      </c>
      <c r="AB2" s="93"/>
      <c r="AC2" s="93"/>
      <c r="AD2" s="93"/>
      <c r="AE2" s="93"/>
      <c r="AF2" s="93"/>
      <c r="AG2" s="93"/>
      <c r="AH2" s="93"/>
      <c r="AI2" s="93"/>
      <c r="AJ2" s="93"/>
      <c r="AK2" s="8"/>
    </row>
    <row r="3" spans="1:37" ht="15" customHeight="1" x14ac:dyDescent="0.2">
      <c r="G3" s="91"/>
      <c r="Z3" s="94" t="s">
        <v>31</v>
      </c>
      <c r="AA3" s="93" t="s">
        <v>57</v>
      </c>
      <c r="AB3" s="93"/>
      <c r="AC3" s="93"/>
      <c r="AD3" s="93"/>
      <c r="AE3" s="93"/>
      <c r="AF3" s="93"/>
      <c r="AG3" s="93"/>
      <c r="AH3" s="93"/>
      <c r="AI3" s="93"/>
      <c r="AJ3" s="93"/>
      <c r="AK3" s="8"/>
    </row>
    <row r="4" spans="1:37" x14ac:dyDescent="0.2">
      <c r="G4" s="91"/>
      <c r="Z4" s="94" t="s">
        <v>32</v>
      </c>
      <c r="AA4" s="93" t="s">
        <v>58</v>
      </c>
      <c r="AB4" s="93"/>
      <c r="AC4" s="93"/>
      <c r="AD4" s="93"/>
      <c r="AE4" s="93"/>
      <c r="AF4" s="93"/>
      <c r="AG4" s="93"/>
      <c r="AH4" s="93"/>
      <c r="AI4" s="93"/>
      <c r="AJ4" s="93"/>
      <c r="AK4" s="8"/>
    </row>
    <row r="5" spans="1:37" ht="13.5" thickBot="1" x14ac:dyDescent="0.25">
      <c r="A5" s="95"/>
      <c r="B5" s="91"/>
      <c r="C5" s="91"/>
      <c r="E5" s="96"/>
      <c r="G5" s="97"/>
      <c r="Z5" s="98" t="s">
        <v>33</v>
      </c>
      <c r="AA5" s="93" t="s">
        <v>59</v>
      </c>
      <c r="AB5" s="93"/>
      <c r="AC5" s="93"/>
      <c r="AD5" s="93"/>
      <c r="AE5" s="93"/>
      <c r="AF5" s="93"/>
      <c r="AG5" s="93"/>
      <c r="AH5" s="93"/>
      <c r="AI5" s="93"/>
      <c r="AJ5" s="93"/>
      <c r="AK5" s="8"/>
    </row>
    <row r="6" spans="1:37" x14ac:dyDescent="0.2">
      <c r="A6" s="95"/>
      <c r="B6" s="91"/>
      <c r="C6" s="91"/>
      <c r="E6" s="96"/>
      <c r="Z6" s="99"/>
      <c r="AA6" s="93"/>
      <c r="AB6" s="93"/>
      <c r="AC6" s="93"/>
      <c r="AD6" s="93"/>
      <c r="AE6" s="93"/>
      <c r="AF6" s="93"/>
      <c r="AG6" s="93"/>
      <c r="AH6" s="93"/>
      <c r="AI6" s="93"/>
      <c r="AJ6" s="93"/>
      <c r="AK6" s="8"/>
    </row>
    <row r="7" spans="1:37" ht="7.5" customHeight="1" x14ac:dyDescent="0.2">
      <c r="A7" s="95"/>
      <c r="B7" s="91"/>
      <c r="C7" s="91"/>
      <c r="E7" s="96"/>
      <c r="Z7" s="99"/>
      <c r="AA7" s="93"/>
      <c r="AB7" s="93"/>
      <c r="AC7" s="93"/>
      <c r="AD7" s="93"/>
      <c r="AE7" s="93"/>
      <c r="AF7" s="93"/>
      <c r="AG7" s="93"/>
      <c r="AH7" s="93"/>
      <c r="AI7" s="93"/>
      <c r="AJ7" s="93"/>
      <c r="AK7" s="8"/>
    </row>
    <row r="8" spans="1:37" ht="16.5" customHeight="1" x14ac:dyDescent="0.2">
      <c r="A8" s="95"/>
      <c r="B8" s="390" t="s">
        <v>41</v>
      </c>
      <c r="C8" s="390"/>
      <c r="D8" s="390"/>
      <c r="E8" s="390"/>
      <c r="F8" s="390"/>
      <c r="G8" s="390"/>
      <c r="H8" s="390"/>
      <c r="I8" s="390"/>
      <c r="J8" s="390"/>
      <c r="K8" s="390"/>
      <c r="L8" s="390"/>
      <c r="Z8" s="100"/>
      <c r="AA8" s="93"/>
      <c r="AB8" s="93"/>
      <c r="AC8" s="93"/>
      <c r="AD8" s="100"/>
      <c r="AE8" s="100"/>
      <c r="AF8" s="100"/>
      <c r="AG8" s="100"/>
      <c r="AH8" s="100"/>
      <c r="AI8" s="100"/>
      <c r="AJ8" s="100"/>
      <c r="AK8" s="8"/>
    </row>
    <row r="9" spans="1:37" ht="15.75" customHeight="1" x14ac:dyDescent="0.2">
      <c r="A9" s="95"/>
      <c r="B9" s="390" t="s">
        <v>37</v>
      </c>
      <c r="C9" s="390"/>
      <c r="D9" s="390"/>
      <c r="E9" s="390"/>
      <c r="F9" s="390"/>
      <c r="G9" s="390"/>
      <c r="H9" s="390"/>
      <c r="I9" s="390"/>
      <c r="J9" s="390"/>
      <c r="K9" s="390"/>
      <c r="L9" s="390"/>
      <c r="Z9" s="99"/>
      <c r="AA9" s="93"/>
      <c r="AB9" s="93"/>
      <c r="AC9" s="93"/>
      <c r="AD9" s="93"/>
      <c r="AE9" s="93"/>
      <c r="AF9" s="93"/>
      <c r="AG9" s="93"/>
      <c r="AH9" s="93"/>
      <c r="AI9" s="93"/>
      <c r="AJ9" s="93"/>
      <c r="AK9" s="8"/>
    </row>
    <row r="10" spans="1:37" ht="83.25" customHeight="1" x14ac:dyDescent="0.2">
      <c r="A10" s="95"/>
      <c r="B10" s="391" t="s">
        <v>54</v>
      </c>
      <c r="C10" s="391"/>
      <c r="D10" s="391"/>
      <c r="E10" s="391"/>
      <c r="F10" s="391"/>
      <c r="G10" s="391"/>
      <c r="H10" s="391"/>
      <c r="I10" s="391"/>
      <c r="J10" s="391"/>
      <c r="K10" s="391"/>
      <c r="L10" s="391"/>
      <c r="M10" s="101"/>
      <c r="Z10" s="99"/>
      <c r="AA10" s="100"/>
      <c r="AB10" s="100"/>
      <c r="AC10" s="100"/>
      <c r="AD10" s="100"/>
      <c r="AE10" s="100"/>
      <c r="AF10" s="100"/>
      <c r="AG10" s="100"/>
      <c r="AH10" s="100"/>
      <c r="AI10" s="100"/>
      <c r="AJ10" s="100"/>
      <c r="AK10" s="8"/>
    </row>
    <row r="11" spans="1:37" ht="9" customHeight="1" x14ac:dyDescent="0.2">
      <c r="A11" s="95"/>
      <c r="B11" s="86"/>
      <c r="C11" s="86"/>
      <c r="D11" s="87"/>
      <c r="E11" s="87"/>
      <c r="F11" s="87"/>
      <c r="G11" s="87"/>
      <c r="H11" s="87"/>
      <c r="I11" s="87"/>
      <c r="J11" s="86"/>
      <c r="K11" s="86"/>
      <c r="L11" s="86"/>
      <c r="Z11" s="99"/>
      <c r="AA11" s="100"/>
      <c r="AB11" s="100"/>
      <c r="AC11" s="100"/>
      <c r="AD11" s="100"/>
      <c r="AE11" s="100"/>
      <c r="AF11" s="100"/>
      <c r="AG11" s="100"/>
      <c r="AH11" s="100"/>
      <c r="AI11" s="100"/>
      <c r="AJ11" s="100"/>
      <c r="AK11" s="8"/>
    </row>
    <row r="12" spans="1:37" ht="15" customHeight="1" x14ac:dyDescent="0.2">
      <c r="A12" s="95"/>
      <c r="B12" s="390" t="s">
        <v>38</v>
      </c>
      <c r="C12" s="390"/>
      <c r="D12" s="390"/>
      <c r="E12" s="390"/>
      <c r="F12" s="390"/>
      <c r="G12" s="390"/>
      <c r="H12" s="390"/>
      <c r="I12" s="390"/>
      <c r="J12" s="390"/>
      <c r="K12" s="390"/>
      <c r="L12" s="390"/>
      <c r="Z12" s="99"/>
      <c r="AA12" s="93"/>
      <c r="AB12" s="93"/>
      <c r="AC12" s="93"/>
      <c r="AD12" s="93"/>
      <c r="AE12" s="93"/>
      <c r="AF12" s="93"/>
      <c r="AG12" s="93"/>
      <c r="AH12" s="93"/>
      <c r="AI12" s="93"/>
      <c r="AJ12" s="93"/>
      <c r="AK12" s="8"/>
    </row>
    <row r="13" spans="1:37" s="102" customFormat="1" ht="13.5" customHeight="1" x14ac:dyDescent="0.2">
      <c r="A13" s="95"/>
      <c r="B13" s="88" t="s">
        <v>45</v>
      </c>
      <c r="C13" s="89"/>
      <c r="D13" s="89"/>
      <c r="E13" s="89"/>
      <c r="F13" s="89"/>
      <c r="G13" s="89"/>
      <c r="H13" s="89"/>
      <c r="I13" s="302"/>
      <c r="J13" s="89"/>
      <c r="K13" s="89"/>
      <c r="L13" s="89"/>
      <c r="Z13" s="103"/>
      <c r="AA13" s="103"/>
      <c r="AB13" s="103"/>
      <c r="AC13" s="103"/>
      <c r="AD13" s="103"/>
      <c r="AE13" s="103"/>
      <c r="AF13" s="103"/>
      <c r="AG13" s="103"/>
      <c r="AH13" s="103"/>
      <c r="AI13" s="103"/>
      <c r="AJ13" s="103"/>
      <c r="AK13" s="101"/>
    </row>
    <row r="14" spans="1:37" ht="11.25" customHeight="1" x14ac:dyDescent="0.2">
      <c r="A14" s="104"/>
      <c r="B14" s="86" t="s">
        <v>40</v>
      </c>
      <c r="C14" s="86"/>
      <c r="D14" s="87"/>
      <c r="E14" s="87"/>
      <c r="F14" s="87"/>
      <c r="G14" s="87"/>
      <c r="H14" s="87"/>
      <c r="I14" s="87"/>
      <c r="J14" s="86"/>
      <c r="K14" s="86"/>
      <c r="L14" s="86"/>
      <c r="Z14" s="99"/>
      <c r="AA14" s="93"/>
      <c r="AB14" s="93"/>
      <c r="AC14" s="93"/>
      <c r="AD14" s="93"/>
      <c r="AE14" s="93"/>
      <c r="AF14" s="93"/>
      <c r="AG14" s="93"/>
      <c r="AH14" s="93"/>
      <c r="AI14" s="93"/>
      <c r="AJ14" s="93"/>
      <c r="AK14" s="8"/>
    </row>
    <row r="15" spans="1:37" ht="10.5" customHeight="1" x14ac:dyDescent="0.2">
      <c r="A15" s="95"/>
      <c r="B15" s="86" t="s">
        <v>13</v>
      </c>
      <c r="C15" s="86"/>
      <c r="D15" s="87"/>
      <c r="E15" s="87"/>
      <c r="F15" s="87"/>
      <c r="G15" s="87"/>
      <c r="H15" s="87"/>
      <c r="I15" s="87"/>
      <c r="J15" s="86"/>
      <c r="K15" s="86"/>
      <c r="L15" s="86"/>
      <c r="Z15" s="99"/>
      <c r="AA15" s="93"/>
      <c r="AB15" s="93"/>
      <c r="AC15" s="93"/>
      <c r="AD15" s="93"/>
      <c r="AE15" s="93"/>
      <c r="AF15" s="93"/>
      <c r="AG15" s="93"/>
      <c r="AH15" s="93"/>
      <c r="AI15" s="93"/>
      <c r="AJ15" s="93"/>
      <c r="AK15" s="8"/>
    </row>
    <row r="16" spans="1:37" ht="23.25" customHeight="1" x14ac:dyDescent="0.2">
      <c r="A16" s="95"/>
      <c r="B16" s="392" t="s">
        <v>39</v>
      </c>
      <c r="C16" s="392"/>
      <c r="D16" s="392"/>
      <c r="E16" s="392"/>
      <c r="F16" s="392"/>
      <c r="G16" s="392"/>
      <c r="H16" s="392"/>
      <c r="I16" s="392"/>
      <c r="J16" s="392"/>
      <c r="K16" s="392"/>
      <c r="L16" s="392"/>
      <c r="Z16" s="99"/>
      <c r="AA16" s="100"/>
      <c r="AB16" s="100"/>
      <c r="AC16" s="100"/>
      <c r="AD16" s="100"/>
      <c r="AE16" s="100"/>
      <c r="AF16" s="100"/>
      <c r="AG16" s="100"/>
      <c r="AH16" s="100"/>
      <c r="AI16" s="100"/>
      <c r="AJ16" s="100"/>
      <c r="AK16" s="8"/>
    </row>
    <row r="17" spans="1:38" x14ac:dyDescent="0.2">
      <c r="A17" s="105"/>
      <c r="B17" s="86" t="s">
        <v>13</v>
      </c>
      <c r="C17" s="12"/>
    </row>
    <row r="18" spans="1:38" x14ac:dyDescent="0.2">
      <c r="B18" s="19" t="s">
        <v>13</v>
      </c>
      <c r="C18" s="20" t="s">
        <v>13</v>
      </c>
    </row>
    <row r="19" spans="1:38" ht="13.5" thickBot="1" x14ac:dyDescent="0.25">
      <c r="V19" s="2" t="s">
        <v>13</v>
      </c>
    </row>
    <row r="20" spans="1:38" ht="30.75" customHeight="1" thickBot="1" x14ac:dyDescent="0.25">
      <c r="C20" s="3" t="s">
        <v>13</v>
      </c>
      <c r="D20" s="4" t="s">
        <v>13</v>
      </c>
      <c r="E20" s="5" t="s">
        <v>13</v>
      </c>
      <c r="F20" s="5"/>
      <c r="G20" s="5"/>
      <c r="H20" s="81" t="s">
        <v>13</v>
      </c>
      <c r="I20" s="81"/>
      <c r="J20" s="6" t="s">
        <v>1</v>
      </c>
      <c r="K20" s="7"/>
      <c r="L20" s="7"/>
      <c r="M20" s="7"/>
      <c r="N20" s="7"/>
      <c r="O20" s="7"/>
      <c r="P20" s="7"/>
      <c r="Q20" s="7"/>
      <c r="R20" s="7"/>
      <c r="S20" s="7"/>
      <c r="T20" s="7"/>
      <c r="U20" s="7"/>
      <c r="V20" s="7"/>
      <c r="W20" s="7"/>
      <c r="X20" s="7"/>
      <c r="Y20" s="7"/>
      <c r="Z20" s="355" t="s">
        <v>12</v>
      </c>
      <c r="AA20" s="356"/>
      <c r="AB20" s="356"/>
      <c r="AC20" s="357"/>
      <c r="AD20" s="16"/>
      <c r="AE20" s="17"/>
      <c r="AF20" s="17"/>
      <c r="AG20" s="17"/>
      <c r="AH20" s="17"/>
      <c r="AI20" s="17"/>
      <c r="AJ20" s="17"/>
      <c r="AK20" s="18"/>
      <c r="AL20" s="358" t="s">
        <v>26</v>
      </c>
    </row>
    <row r="21" spans="1:38" ht="52.5" customHeight="1" thickBot="1" x14ac:dyDescent="0.25">
      <c r="A21" s="365"/>
      <c r="B21" s="134" t="s">
        <v>61</v>
      </c>
      <c r="C21" s="106" t="s">
        <v>155</v>
      </c>
      <c r="D21" s="9"/>
      <c r="E21" s="9"/>
      <c r="F21" s="9"/>
      <c r="G21" s="9"/>
      <c r="H21" s="9"/>
      <c r="I21" s="9"/>
      <c r="J21" s="366" t="s">
        <v>35</v>
      </c>
      <c r="K21" s="367"/>
      <c r="L21" s="367"/>
      <c r="M21" s="367"/>
      <c r="N21" s="367"/>
      <c r="O21" s="367"/>
      <c r="P21" s="368" t="s">
        <v>36</v>
      </c>
      <c r="Q21" s="369"/>
      <c r="R21" s="369"/>
      <c r="S21" s="369"/>
      <c r="T21" s="369"/>
      <c r="U21" s="369"/>
      <c r="V21" s="370" t="s">
        <v>34</v>
      </c>
      <c r="W21" s="371"/>
      <c r="X21" s="371"/>
      <c r="Y21" s="371"/>
      <c r="Z21" s="350" t="s">
        <v>8</v>
      </c>
      <c r="AA21" s="359" t="s">
        <v>9</v>
      </c>
      <c r="AB21" s="359" t="s">
        <v>10</v>
      </c>
      <c r="AC21" s="362" t="s">
        <v>11</v>
      </c>
      <c r="AL21" s="353"/>
    </row>
    <row r="22" spans="1:38" ht="45" customHeight="1" thickBot="1" x14ac:dyDescent="0.25">
      <c r="A22" s="365"/>
      <c r="B22" s="10" t="s">
        <v>13</v>
      </c>
      <c r="C22" s="49" t="s">
        <v>0</v>
      </c>
      <c r="D22" s="43" t="s">
        <v>2</v>
      </c>
      <c r="E22" s="377" t="s">
        <v>6</v>
      </c>
      <c r="F22" s="378"/>
      <c r="G22" s="379"/>
      <c r="H22" s="45" t="s">
        <v>7</v>
      </c>
      <c r="I22" s="303" t="s">
        <v>163</v>
      </c>
      <c r="J22" s="380" t="s">
        <v>24</v>
      </c>
      <c r="K22" s="381"/>
      <c r="L22" s="381"/>
      <c r="M22" s="382"/>
      <c r="N22" s="370" t="s">
        <v>25</v>
      </c>
      <c r="O22" s="371"/>
      <c r="P22" s="383" t="s">
        <v>21</v>
      </c>
      <c r="Q22" s="384"/>
      <c r="R22" s="384"/>
      <c r="S22" s="385"/>
      <c r="T22" s="386" t="s">
        <v>20</v>
      </c>
      <c r="U22" s="387"/>
      <c r="V22" s="388" t="s">
        <v>19</v>
      </c>
      <c r="W22" s="389"/>
      <c r="X22" s="389"/>
      <c r="Y22" s="389"/>
      <c r="Z22" s="351"/>
      <c r="AA22" s="360"/>
      <c r="AB22" s="360"/>
      <c r="AC22" s="363"/>
      <c r="AL22" s="353"/>
    </row>
    <row r="23" spans="1:38" ht="21.75" customHeight="1" x14ac:dyDescent="0.2">
      <c r="A23" s="365"/>
      <c r="B23" s="10" t="s">
        <v>13</v>
      </c>
      <c r="C23" s="50" t="s">
        <v>13</v>
      </c>
      <c r="D23" s="33"/>
      <c r="E23" s="74" t="s">
        <v>13</v>
      </c>
      <c r="F23" s="47" t="s">
        <v>13</v>
      </c>
      <c r="G23" s="73" t="s">
        <v>13</v>
      </c>
      <c r="H23" s="33"/>
      <c r="I23" s="62"/>
      <c r="J23" s="75" t="s">
        <v>14</v>
      </c>
      <c r="K23" s="76" t="s">
        <v>15</v>
      </c>
      <c r="L23" s="76" t="s">
        <v>16</v>
      </c>
      <c r="M23" s="76" t="s">
        <v>17</v>
      </c>
      <c r="N23" s="372" t="s">
        <v>14</v>
      </c>
      <c r="O23" s="373"/>
      <c r="P23" s="37" t="s">
        <v>14</v>
      </c>
      <c r="Q23" s="38" t="s">
        <v>15</v>
      </c>
      <c r="R23" s="38" t="s">
        <v>16</v>
      </c>
      <c r="S23" s="77" t="s">
        <v>17</v>
      </c>
      <c r="T23" s="374" t="s">
        <v>14</v>
      </c>
      <c r="U23" s="375"/>
      <c r="V23" s="372" t="s">
        <v>14</v>
      </c>
      <c r="W23" s="373"/>
      <c r="X23" s="376" t="s">
        <v>18</v>
      </c>
      <c r="Y23" s="373"/>
      <c r="Z23" s="352"/>
      <c r="AA23" s="361"/>
      <c r="AB23" s="361"/>
      <c r="AC23" s="364"/>
      <c r="AL23" s="353" t="s">
        <v>27</v>
      </c>
    </row>
    <row r="24" spans="1:38" s="12" customFormat="1" ht="13.5" thickBot="1" x14ac:dyDescent="0.25">
      <c r="A24" s="365"/>
      <c r="B24" s="11" t="s">
        <v>62</v>
      </c>
      <c r="C24" s="135" t="s">
        <v>63</v>
      </c>
      <c r="D24" s="33"/>
      <c r="E24" s="74" t="s">
        <v>3</v>
      </c>
      <c r="F24" s="47" t="s">
        <v>4</v>
      </c>
      <c r="G24" s="73" t="s">
        <v>5</v>
      </c>
      <c r="H24" s="42"/>
      <c r="I24" s="42"/>
      <c r="J24" s="25" t="s">
        <v>22</v>
      </c>
      <c r="K24" s="26" t="s">
        <v>22</v>
      </c>
      <c r="L24" s="26" t="s">
        <v>22</v>
      </c>
      <c r="M24" s="26" t="s">
        <v>22</v>
      </c>
      <c r="N24" s="25" t="s">
        <v>22</v>
      </c>
      <c r="O24" s="26" t="s">
        <v>23</v>
      </c>
      <c r="P24" s="27" t="s">
        <v>22</v>
      </c>
      <c r="Q24" s="28" t="s">
        <v>22</v>
      </c>
      <c r="R24" s="28" t="s">
        <v>22</v>
      </c>
      <c r="S24" s="32" t="s">
        <v>22</v>
      </c>
      <c r="T24" s="27" t="s">
        <v>22</v>
      </c>
      <c r="U24" s="28" t="s">
        <v>23</v>
      </c>
      <c r="V24" s="25" t="s">
        <v>22</v>
      </c>
      <c r="W24" s="26" t="s">
        <v>23</v>
      </c>
      <c r="X24" s="26" t="s">
        <v>22</v>
      </c>
      <c r="Y24" s="26" t="s">
        <v>23</v>
      </c>
      <c r="Z24" s="29"/>
      <c r="AA24" s="30"/>
      <c r="AB24" s="30"/>
      <c r="AC24" s="125"/>
      <c r="AL24" s="354"/>
    </row>
    <row r="25" spans="1:38" s="13" customFormat="1" ht="15" customHeight="1" x14ac:dyDescent="0.25">
      <c r="A25" s="365"/>
      <c r="B25" s="108" t="s">
        <v>64</v>
      </c>
      <c r="C25" s="136" t="s">
        <v>60</v>
      </c>
      <c r="D25" s="137">
        <v>2</v>
      </c>
      <c r="E25" s="138"/>
      <c r="F25" s="109">
        <v>10</v>
      </c>
      <c r="G25" s="110"/>
      <c r="H25" s="128">
        <f>SUM(E25:G25)</f>
        <v>10</v>
      </c>
      <c r="I25" s="334">
        <f>(((E25*1.5)*1)+((F25*1)*1)+((G25*1)*1))</f>
        <v>10</v>
      </c>
      <c r="J25" s="129"/>
      <c r="K25" s="112"/>
      <c r="L25" s="139"/>
      <c r="M25" s="298">
        <v>2</v>
      </c>
      <c r="N25" s="129"/>
      <c r="O25" s="112"/>
      <c r="P25" s="113" t="s">
        <v>13</v>
      </c>
      <c r="Q25" s="140"/>
      <c r="R25" s="140" t="s">
        <v>13</v>
      </c>
      <c r="S25" s="299">
        <v>2</v>
      </c>
      <c r="T25" s="113"/>
      <c r="U25" s="114"/>
      <c r="V25" s="142" t="s">
        <v>78</v>
      </c>
      <c r="W25" s="112"/>
      <c r="X25" s="139"/>
      <c r="Y25" s="139"/>
      <c r="Z25" s="85"/>
      <c r="AA25" s="83"/>
      <c r="AB25" s="83" t="s">
        <v>48</v>
      </c>
      <c r="AC25" s="84" t="s">
        <v>48</v>
      </c>
      <c r="AL25" s="143"/>
    </row>
    <row r="26" spans="1:38" s="13" customFormat="1" ht="15" customHeight="1" x14ac:dyDescent="0.25">
      <c r="A26" s="365"/>
      <c r="B26" s="108" t="s">
        <v>65</v>
      </c>
      <c r="C26" s="144" t="s">
        <v>66</v>
      </c>
      <c r="D26" s="145">
        <v>5</v>
      </c>
      <c r="E26" s="131">
        <v>6</v>
      </c>
      <c r="F26" s="120"/>
      <c r="G26" s="121">
        <v>44</v>
      </c>
      <c r="H26" s="111">
        <f t="shared" ref="H26:H30" si="0">SUM(E26:G26)</f>
        <v>50</v>
      </c>
      <c r="I26" s="334">
        <f t="shared" ref="I26:I30" si="1">(((E26*1.5)*1)+((F26*1)*1)+((G26*1)*1))</f>
        <v>53</v>
      </c>
      <c r="J26" s="118">
        <v>2</v>
      </c>
      <c r="K26" s="115">
        <v>2</v>
      </c>
      <c r="L26" s="146"/>
      <c r="M26" s="146" t="s">
        <v>51</v>
      </c>
      <c r="N26" s="118"/>
      <c r="O26" s="115"/>
      <c r="P26" s="116">
        <v>2.5</v>
      </c>
      <c r="Q26" s="117">
        <v>2.5</v>
      </c>
      <c r="R26" s="147"/>
      <c r="S26" s="148"/>
      <c r="T26" s="116"/>
      <c r="U26" s="117"/>
      <c r="V26" s="118" t="s">
        <v>79</v>
      </c>
      <c r="W26" s="115"/>
      <c r="X26" s="146"/>
      <c r="Y26" s="146"/>
      <c r="Z26" s="119" t="s">
        <v>48</v>
      </c>
      <c r="AA26" s="68" t="s">
        <v>48</v>
      </c>
      <c r="AB26" s="149"/>
      <c r="AC26" s="69"/>
      <c r="AL26" s="108" t="s">
        <v>80</v>
      </c>
    </row>
    <row r="27" spans="1:38" ht="15" customHeight="1" x14ac:dyDescent="0.2">
      <c r="A27" s="365"/>
      <c r="B27" s="108" t="s">
        <v>67</v>
      </c>
      <c r="C27" s="136" t="s">
        <v>68</v>
      </c>
      <c r="D27" s="145">
        <v>6</v>
      </c>
      <c r="E27" s="131">
        <v>32</v>
      </c>
      <c r="F27" s="120">
        <v>15</v>
      </c>
      <c r="G27" s="121">
        <v>3</v>
      </c>
      <c r="H27" s="111">
        <f t="shared" si="0"/>
        <v>50</v>
      </c>
      <c r="I27" s="334">
        <f t="shared" si="1"/>
        <v>66</v>
      </c>
      <c r="J27" s="34" t="s">
        <v>43</v>
      </c>
      <c r="K27" s="35"/>
      <c r="L27" s="150" t="s">
        <v>43</v>
      </c>
      <c r="M27" s="150"/>
      <c r="N27" s="34">
        <v>2</v>
      </c>
      <c r="O27" s="115"/>
      <c r="P27" s="37" t="s">
        <v>43</v>
      </c>
      <c r="Q27" s="38" t="s">
        <v>43</v>
      </c>
      <c r="R27" s="151"/>
      <c r="S27" s="152"/>
      <c r="T27" s="37">
        <v>2</v>
      </c>
      <c r="U27" s="117"/>
      <c r="V27" s="34">
        <v>2</v>
      </c>
      <c r="W27" s="115"/>
      <c r="X27" s="150"/>
      <c r="Y27" s="150"/>
      <c r="Z27" s="119" t="s">
        <v>48</v>
      </c>
      <c r="AA27" s="68" t="s">
        <v>48</v>
      </c>
      <c r="AB27" s="68" t="s">
        <v>48</v>
      </c>
      <c r="AC27" s="69" t="s">
        <v>48</v>
      </c>
      <c r="AL27" s="108" t="s">
        <v>81</v>
      </c>
    </row>
    <row r="28" spans="1:38" ht="15" customHeight="1" x14ac:dyDescent="0.2">
      <c r="A28" s="365"/>
      <c r="B28" s="108" t="s">
        <v>69</v>
      </c>
      <c r="C28" s="144" t="s">
        <v>70</v>
      </c>
      <c r="D28" s="145">
        <v>6</v>
      </c>
      <c r="E28" s="131">
        <v>20</v>
      </c>
      <c r="F28" s="120">
        <v>18</v>
      </c>
      <c r="G28" s="121">
        <v>6</v>
      </c>
      <c r="H28" s="111">
        <f t="shared" si="0"/>
        <v>44</v>
      </c>
      <c r="I28" s="334">
        <f t="shared" si="1"/>
        <v>54</v>
      </c>
      <c r="J28" s="34" t="s">
        <v>43</v>
      </c>
      <c r="K28" s="150"/>
      <c r="L28" s="150"/>
      <c r="M28" s="150"/>
      <c r="N28" s="34">
        <v>4</v>
      </c>
      <c r="O28" s="115" t="s">
        <v>168</v>
      </c>
      <c r="P28" s="37" t="s">
        <v>43</v>
      </c>
      <c r="Q28" s="38"/>
      <c r="R28" s="151"/>
      <c r="S28" s="152"/>
      <c r="T28" s="37">
        <v>4</v>
      </c>
      <c r="U28" s="117" t="s">
        <v>168</v>
      </c>
      <c r="V28" s="34">
        <v>4</v>
      </c>
      <c r="W28" s="115"/>
      <c r="X28" s="150"/>
      <c r="Y28" s="150"/>
      <c r="Z28" s="119" t="s">
        <v>48</v>
      </c>
      <c r="AA28" s="68" t="s">
        <v>48</v>
      </c>
      <c r="AB28" s="68"/>
      <c r="AC28" s="69"/>
      <c r="AL28" s="108" t="s">
        <v>82</v>
      </c>
    </row>
    <row r="29" spans="1:38" ht="15" customHeight="1" x14ac:dyDescent="0.2">
      <c r="A29" s="365"/>
      <c r="B29" s="108" t="s">
        <v>71</v>
      </c>
      <c r="C29" s="144" t="s">
        <v>72</v>
      </c>
      <c r="D29" s="145">
        <v>7</v>
      </c>
      <c r="E29" s="131">
        <v>32</v>
      </c>
      <c r="F29" s="120">
        <v>25</v>
      </c>
      <c r="G29" s="121">
        <v>13</v>
      </c>
      <c r="H29" s="111">
        <f t="shared" si="0"/>
        <v>70</v>
      </c>
      <c r="I29" s="334">
        <f t="shared" si="1"/>
        <v>86</v>
      </c>
      <c r="J29" s="34">
        <v>3</v>
      </c>
      <c r="K29" s="150"/>
      <c r="L29" s="150" t="s">
        <v>51</v>
      </c>
      <c r="M29" s="150"/>
      <c r="N29" s="34">
        <v>3</v>
      </c>
      <c r="O29" s="35"/>
      <c r="P29" s="37">
        <v>3</v>
      </c>
      <c r="Q29" s="38"/>
      <c r="R29" s="38" t="s">
        <v>51</v>
      </c>
      <c r="S29" s="77"/>
      <c r="T29" s="37">
        <v>3</v>
      </c>
      <c r="U29" s="38"/>
      <c r="V29" s="34">
        <v>5</v>
      </c>
      <c r="W29" s="115"/>
      <c r="X29" s="150"/>
      <c r="Y29" s="150"/>
      <c r="Z29" s="119"/>
      <c r="AA29" s="68" t="s">
        <v>48</v>
      </c>
      <c r="AB29" s="68"/>
      <c r="AC29" s="153"/>
      <c r="AL29" s="108" t="s">
        <v>83</v>
      </c>
    </row>
    <row r="30" spans="1:38" ht="15" customHeight="1" thickBot="1" x14ac:dyDescent="0.25">
      <c r="A30" s="365"/>
      <c r="B30" s="122" t="s">
        <v>73</v>
      </c>
      <c r="C30" s="154" t="s">
        <v>74</v>
      </c>
      <c r="D30" s="155">
        <v>4</v>
      </c>
      <c r="E30" s="133">
        <v>32</v>
      </c>
      <c r="F30" s="123">
        <v>8</v>
      </c>
      <c r="G30" s="124"/>
      <c r="H30" s="111">
        <f t="shared" si="0"/>
        <v>40</v>
      </c>
      <c r="I30" s="332">
        <f t="shared" si="1"/>
        <v>56</v>
      </c>
      <c r="J30" s="156"/>
      <c r="K30" s="157"/>
      <c r="L30" s="157" t="s">
        <v>43</v>
      </c>
      <c r="M30" s="157"/>
      <c r="N30" s="156">
        <v>2</v>
      </c>
      <c r="O30" s="26"/>
      <c r="P30" s="158"/>
      <c r="Q30" s="159"/>
      <c r="R30" s="28" t="s">
        <v>43</v>
      </c>
      <c r="S30" s="160"/>
      <c r="T30" s="27">
        <v>2</v>
      </c>
      <c r="U30" s="28"/>
      <c r="V30" s="25">
        <v>2</v>
      </c>
      <c r="W30" s="157"/>
      <c r="X30" s="157"/>
      <c r="Y30" s="157"/>
      <c r="Z30" s="161"/>
      <c r="AA30" s="162"/>
      <c r="AB30" s="162" t="s">
        <v>48</v>
      </c>
      <c r="AC30" s="163" t="s">
        <v>48</v>
      </c>
      <c r="AL30" s="164"/>
    </row>
    <row r="31" spans="1:38" ht="13.5" thickBot="1" x14ac:dyDescent="0.25">
      <c r="C31" s="304" t="s">
        <v>166</v>
      </c>
      <c r="D31" s="51">
        <f>SUM(D25:D30)</f>
        <v>30</v>
      </c>
      <c r="E31" s="165">
        <f t="shared" ref="E31:H31" si="2">SUM(E25:E30)</f>
        <v>122</v>
      </c>
      <c r="F31" s="166">
        <f t="shared" si="2"/>
        <v>76</v>
      </c>
      <c r="G31" s="167">
        <f t="shared" si="2"/>
        <v>66</v>
      </c>
      <c r="H31" s="51">
        <f t="shared" si="2"/>
        <v>264</v>
      </c>
      <c r="I31" s="335">
        <f>SUM(I25:I30)</f>
        <v>325</v>
      </c>
    </row>
    <row r="32" spans="1:38" ht="13.5" thickBot="1" x14ac:dyDescent="0.25"/>
    <row r="33" spans="1:38" ht="30.75" customHeight="1" thickBot="1" x14ac:dyDescent="0.25">
      <c r="C33" s="3" t="s">
        <v>13</v>
      </c>
      <c r="D33" s="4" t="s">
        <v>13</v>
      </c>
      <c r="E33" s="5" t="s">
        <v>13</v>
      </c>
      <c r="F33" s="5"/>
      <c r="G33" s="5"/>
      <c r="H33" s="81" t="s">
        <v>13</v>
      </c>
      <c r="I33" s="81"/>
      <c r="J33" s="6" t="s">
        <v>1</v>
      </c>
      <c r="K33" s="7"/>
      <c r="L33" s="7"/>
      <c r="M33" s="7"/>
      <c r="N33" s="7"/>
      <c r="O33" s="7"/>
      <c r="P33" s="7"/>
      <c r="Q33" s="7"/>
      <c r="R33" s="7"/>
      <c r="S33" s="7"/>
      <c r="T33" s="7"/>
      <c r="U33" s="7"/>
      <c r="V33" s="7"/>
      <c r="W33" s="7"/>
      <c r="X33" s="7"/>
      <c r="Y33" s="7"/>
      <c r="Z33" s="355" t="s">
        <v>12</v>
      </c>
      <c r="AA33" s="356"/>
      <c r="AB33" s="356"/>
      <c r="AC33" s="357"/>
      <c r="AD33" s="16"/>
      <c r="AE33" s="17"/>
      <c r="AF33" s="17"/>
      <c r="AG33" s="17"/>
      <c r="AH33" s="17"/>
      <c r="AI33" s="17"/>
      <c r="AJ33" s="17"/>
      <c r="AK33" s="18"/>
      <c r="AL33" s="358" t="s">
        <v>26</v>
      </c>
    </row>
    <row r="34" spans="1:38" ht="37.5" customHeight="1" thickBot="1" x14ac:dyDescent="0.25">
      <c r="A34" s="365"/>
      <c r="B34" s="14" t="s">
        <v>13</v>
      </c>
      <c r="C34" s="15" t="s">
        <v>13</v>
      </c>
      <c r="D34" s="9"/>
      <c r="E34" s="9"/>
      <c r="F34" s="9"/>
      <c r="G34" s="9"/>
      <c r="H34" s="9"/>
      <c r="I34" s="9"/>
      <c r="J34" s="366" t="s">
        <v>35</v>
      </c>
      <c r="K34" s="367"/>
      <c r="L34" s="367"/>
      <c r="M34" s="367"/>
      <c r="N34" s="367"/>
      <c r="O34" s="367"/>
      <c r="P34" s="368" t="s">
        <v>36</v>
      </c>
      <c r="Q34" s="369"/>
      <c r="R34" s="369"/>
      <c r="S34" s="369"/>
      <c r="T34" s="369"/>
      <c r="U34" s="369"/>
      <c r="V34" s="370" t="s">
        <v>34</v>
      </c>
      <c r="W34" s="371"/>
      <c r="X34" s="371"/>
      <c r="Y34" s="371"/>
      <c r="Z34" s="350" t="s">
        <v>8</v>
      </c>
      <c r="AA34" s="359" t="s">
        <v>9</v>
      </c>
      <c r="AB34" s="359" t="s">
        <v>10</v>
      </c>
      <c r="AC34" s="362" t="s">
        <v>11</v>
      </c>
      <c r="AL34" s="353"/>
    </row>
    <row r="35" spans="1:38" ht="41.25" customHeight="1" thickBot="1" x14ac:dyDescent="0.25">
      <c r="A35" s="365"/>
      <c r="B35" s="10" t="s">
        <v>13</v>
      </c>
      <c r="C35" s="49" t="s">
        <v>0</v>
      </c>
      <c r="D35" s="43" t="s">
        <v>2</v>
      </c>
      <c r="E35" s="377" t="s">
        <v>6</v>
      </c>
      <c r="F35" s="378"/>
      <c r="G35" s="379"/>
      <c r="H35" s="45" t="s">
        <v>7</v>
      </c>
      <c r="I35" s="303" t="s">
        <v>163</v>
      </c>
      <c r="J35" s="380" t="s">
        <v>24</v>
      </c>
      <c r="K35" s="381"/>
      <c r="L35" s="381"/>
      <c r="M35" s="382"/>
      <c r="N35" s="370" t="s">
        <v>25</v>
      </c>
      <c r="O35" s="371"/>
      <c r="P35" s="383" t="s">
        <v>21</v>
      </c>
      <c r="Q35" s="384"/>
      <c r="R35" s="384"/>
      <c r="S35" s="385"/>
      <c r="T35" s="386" t="s">
        <v>20</v>
      </c>
      <c r="U35" s="387"/>
      <c r="V35" s="388" t="s">
        <v>19</v>
      </c>
      <c r="W35" s="389"/>
      <c r="X35" s="389"/>
      <c r="Y35" s="389"/>
      <c r="Z35" s="351"/>
      <c r="AA35" s="360"/>
      <c r="AB35" s="360"/>
      <c r="AC35" s="363"/>
      <c r="AL35" s="353"/>
    </row>
    <row r="36" spans="1:38" ht="21.75" customHeight="1" x14ac:dyDescent="0.2">
      <c r="A36" s="365"/>
      <c r="B36" s="11" t="s">
        <v>13</v>
      </c>
      <c r="C36" s="50" t="s">
        <v>13</v>
      </c>
      <c r="D36" s="33"/>
      <c r="E36" s="74" t="s">
        <v>13</v>
      </c>
      <c r="F36" s="76" t="s">
        <v>13</v>
      </c>
      <c r="G36" s="73" t="s">
        <v>13</v>
      </c>
      <c r="H36" s="33"/>
      <c r="I36" s="301"/>
      <c r="J36" s="75" t="s">
        <v>14</v>
      </c>
      <c r="K36" s="76" t="s">
        <v>15</v>
      </c>
      <c r="L36" s="76" t="s">
        <v>16</v>
      </c>
      <c r="M36" s="76" t="s">
        <v>17</v>
      </c>
      <c r="N36" s="372" t="s">
        <v>14</v>
      </c>
      <c r="O36" s="373"/>
      <c r="P36" s="37" t="s">
        <v>14</v>
      </c>
      <c r="Q36" s="38" t="s">
        <v>15</v>
      </c>
      <c r="R36" s="38" t="s">
        <v>16</v>
      </c>
      <c r="S36" s="77" t="s">
        <v>17</v>
      </c>
      <c r="T36" s="374" t="s">
        <v>14</v>
      </c>
      <c r="U36" s="375"/>
      <c r="V36" s="372" t="s">
        <v>14</v>
      </c>
      <c r="W36" s="373"/>
      <c r="X36" s="376" t="s">
        <v>18</v>
      </c>
      <c r="Y36" s="373"/>
      <c r="Z36" s="352"/>
      <c r="AA36" s="361"/>
      <c r="AB36" s="361"/>
      <c r="AC36" s="364"/>
      <c r="AL36" s="353" t="s">
        <v>27</v>
      </c>
    </row>
    <row r="37" spans="1:38" s="12" customFormat="1" ht="13.5" thickBot="1" x14ac:dyDescent="0.25">
      <c r="A37" s="365"/>
      <c r="B37" s="168" t="s">
        <v>75</v>
      </c>
      <c r="C37" s="169" t="s">
        <v>76</v>
      </c>
      <c r="D37" s="21"/>
      <c r="E37" s="31" t="s">
        <v>3</v>
      </c>
      <c r="F37" s="22" t="s">
        <v>4</v>
      </c>
      <c r="G37" s="39" t="s">
        <v>5</v>
      </c>
      <c r="H37" s="42"/>
      <c r="I37" s="270"/>
      <c r="J37" s="25" t="s">
        <v>22</v>
      </c>
      <c r="K37" s="26" t="s">
        <v>22</v>
      </c>
      <c r="L37" s="26" t="s">
        <v>22</v>
      </c>
      <c r="M37" s="26" t="s">
        <v>22</v>
      </c>
      <c r="N37" s="25" t="s">
        <v>22</v>
      </c>
      <c r="O37" s="26" t="s">
        <v>23</v>
      </c>
      <c r="P37" s="27" t="s">
        <v>22</v>
      </c>
      <c r="Q37" s="28" t="s">
        <v>22</v>
      </c>
      <c r="R37" s="28" t="s">
        <v>22</v>
      </c>
      <c r="S37" s="32" t="s">
        <v>22</v>
      </c>
      <c r="T37" s="27" t="s">
        <v>22</v>
      </c>
      <c r="U37" s="28" t="s">
        <v>23</v>
      </c>
      <c r="V37" s="25" t="s">
        <v>22</v>
      </c>
      <c r="W37" s="26" t="s">
        <v>23</v>
      </c>
      <c r="X37" s="26" t="s">
        <v>22</v>
      </c>
      <c r="Y37" s="26" t="s">
        <v>23</v>
      </c>
      <c r="Z37" s="29"/>
      <c r="AA37" s="30"/>
      <c r="AB37" s="30"/>
      <c r="AC37" s="125"/>
      <c r="AL37" s="354"/>
    </row>
    <row r="38" spans="1:38" s="13" customFormat="1" ht="21.75" customHeight="1" thickBot="1" x14ac:dyDescent="0.3">
      <c r="A38" s="365"/>
      <c r="B38" s="170" t="s">
        <v>77</v>
      </c>
      <c r="C38" s="171" t="s">
        <v>44</v>
      </c>
      <c r="D38" s="65">
        <v>30</v>
      </c>
      <c r="E38" s="172">
        <v>0</v>
      </c>
      <c r="F38" s="173">
        <v>0</v>
      </c>
      <c r="G38" s="174">
        <v>0</v>
      </c>
      <c r="H38" s="66">
        <f>SUM(E38:G38)</f>
        <v>0</v>
      </c>
      <c r="I38" s="332">
        <f>(((E38*1.5)*1)+((F38*1)*1)+((G38*1)*1))</f>
        <v>0</v>
      </c>
      <c r="J38" s="175">
        <v>20</v>
      </c>
      <c r="K38" s="176"/>
      <c r="L38" s="176"/>
      <c r="M38" s="176">
        <v>10</v>
      </c>
      <c r="N38" s="175"/>
      <c r="O38" s="176"/>
      <c r="P38" s="178">
        <v>20</v>
      </c>
      <c r="Q38" s="179"/>
      <c r="R38" s="179"/>
      <c r="S38" s="180">
        <v>10</v>
      </c>
      <c r="T38" s="178"/>
      <c r="U38" s="181"/>
      <c r="V38" s="175">
        <v>20</v>
      </c>
      <c r="W38" s="176"/>
      <c r="X38" s="177">
        <v>10</v>
      </c>
      <c r="Y38" s="177"/>
      <c r="Z38" s="182" t="s">
        <v>48</v>
      </c>
      <c r="AA38" s="183" t="s">
        <v>48</v>
      </c>
      <c r="AB38" s="183" t="s">
        <v>48</v>
      </c>
      <c r="AC38" s="184" t="s">
        <v>48</v>
      </c>
      <c r="AL38" s="185" t="s">
        <v>84</v>
      </c>
    </row>
    <row r="39" spans="1:38" ht="13.5" thickBot="1" x14ac:dyDescent="0.25">
      <c r="C39" s="311" t="s">
        <v>167</v>
      </c>
      <c r="D39" s="278">
        <f>SUM(D38)</f>
        <v>30</v>
      </c>
      <c r="E39" s="306">
        <v>0</v>
      </c>
      <c r="F39" s="307">
        <v>0</v>
      </c>
      <c r="G39" s="308">
        <v>0</v>
      </c>
      <c r="H39" s="300">
        <f t="shared" ref="H39" si="3">SUM(H38)</f>
        <v>0</v>
      </c>
      <c r="I39" s="333">
        <f>SUM(I33:I38)</f>
        <v>0</v>
      </c>
    </row>
    <row r="40" spans="1:38" ht="13.5" thickBot="1" x14ac:dyDescent="0.25">
      <c r="C40" s="309" t="s">
        <v>164</v>
      </c>
      <c r="D40" s="310">
        <f t="shared" ref="D40:H40" si="4">D31+D39</f>
        <v>60</v>
      </c>
      <c r="E40" s="310">
        <f t="shared" si="4"/>
        <v>122</v>
      </c>
      <c r="F40" s="310">
        <f t="shared" si="4"/>
        <v>76</v>
      </c>
      <c r="G40" s="310">
        <f t="shared" si="4"/>
        <v>66</v>
      </c>
      <c r="H40" s="310">
        <f t="shared" si="4"/>
        <v>264</v>
      </c>
      <c r="I40" s="331">
        <f>I31+I39</f>
        <v>325</v>
      </c>
    </row>
  </sheetData>
  <mergeCells count="47">
    <mergeCell ref="B8:L8"/>
    <mergeCell ref="P22:S22"/>
    <mergeCell ref="T22:U22"/>
    <mergeCell ref="V22:Y22"/>
    <mergeCell ref="N23:O23"/>
    <mergeCell ref="B9:L9"/>
    <mergeCell ref="B10:L10"/>
    <mergeCell ref="B16:L16"/>
    <mergeCell ref="T23:U23"/>
    <mergeCell ref="B12:L12"/>
    <mergeCell ref="X23:Y23"/>
    <mergeCell ref="A21:A30"/>
    <mergeCell ref="J21:O21"/>
    <mergeCell ref="P21:U21"/>
    <mergeCell ref="V21:Y21"/>
    <mergeCell ref="E35:G35"/>
    <mergeCell ref="J35:M35"/>
    <mergeCell ref="N35:O35"/>
    <mergeCell ref="P35:S35"/>
    <mergeCell ref="T35:U35"/>
    <mergeCell ref="V35:Y35"/>
    <mergeCell ref="E22:G22"/>
    <mergeCell ref="J22:M22"/>
    <mergeCell ref="N22:O22"/>
    <mergeCell ref="V23:W23"/>
    <mergeCell ref="Z33:AC33"/>
    <mergeCell ref="AL33:AL35"/>
    <mergeCell ref="A34:A38"/>
    <mergeCell ref="J34:O34"/>
    <mergeCell ref="P34:U34"/>
    <mergeCell ref="V34:Y34"/>
    <mergeCell ref="Z34:Z36"/>
    <mergeCell ref="AA34:AA36"/>
    <mergeCell ref="AB34:AB36"/>
    <mergeCell ref="AC34:AC36"/>
    <mergeCell ref="N36:O36"/>
    <mergeCell ref="T36:U36"/>
    <mergeCell ref="V36:W36"/>
    <mergeCell ref="X36:Y36"/>
    <mergeCell ref="AL36:AL37"/>
    <mergeCell ref="Z21:Z23"/>
    <mergeCell ref="AL23:AL24"/>
    <mergeCell ref="Z20:AC20"/>
    <mergeCell ref="AL20:AL22"/>
    <mergeCell ref="AA21:AA23"/>
    <mergeCell ref="AB21:AB23"/>
    <mergeCell ref="AC21:AC23"/>
  </mergeCells>
  <pageMargins left="0.25" right="0.25" top="0.75" bottom="0.75" header="0.3" footer="0.3"/>
  <pageSetup paperSize="9" scale="4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2FB3A-AB9C-4C26-A777-D38AA8C7C818}">
  <sheetPr>
    <pageSetUpPr fitToPage="1"/>
  </sheetPr>
  <dimension ref="A1:AN58"/>
  <sheetViews>
    <sheetView tabSelected="1" zoomScale="80" zoomScaleNormal="80" workbookViewId="0">
      <selection activeCell="I21" sqref="I21"/>
    </sheetView>
  </sheetViews>
  <sheetFormatPr baseColWidth="10" defaultRowHeight="12.75" x14ac:dyDescent="0.2"/>
  <cols>
    <col min="1" max="1" width="3.28515625" style="1" bestFit="1" customWidth="1"/>
    <col min="2" max="2" width="11.140625" style="2" customWidth="1"/>
    <col min="3" max="3" width="45.7109375" style="2" customWidth="1"/>
    <col min="4" max="4" width="5.85546875" style="12" bestFit="1" customWidth="1"/>
    <col min="5" max="5" width="5.28515625" style="12" customWidth="1"/>
    <col min="6" max="6" width="5.5703125" style="12" customWidth="1"/>
    <col min="7" max="7" width="5.85546875" style="12" customWidth="1"/>
    <col min="8" max="8" width="9.42578125" style="12" bestFit="1" customWidth="1"/>
    <col min="9" max="9" width="8" style="336" customWidth="1"/>
    <col min="10" max="15" width="6.28515625" style="2" customWidth="1"/>
    <col min="16" max="21" width="7.28515625" style="2" customWidth="1"/>
    <col min="22" max="27" width="5.85546875" style="2" customWidth="1"/>
    <col min="28" max="28" width="4.5703125" style="2" customWidth="1"/>
    <col min="29" max="31" width="4.7109375" style="2" customWidth="1"/>
    <col min="32" max="32" width="3.7109375" style="2" hidden="1" customWidth="1"/>
    <col min="33" max="39" width="11.42578125" style="2" hidden="1" customWidth="1"/>
    <col min="40" max="40" width="23.28515625" style="2" customWidth="1"/>
    <col min="41" max="16384" width="11.42578125" style="2"/>
  </cols>
  <sheetData>
    <row r="1" spans="1:39" ht="13.5" thickBot="1" x14ac:dyDescent="0.25">
      <c r="E1" s="2"/>
      <c r="J1" s="12"/>
      <c r="AB1" s="90" t="s">
        <v>55</v>
      </c>
      <c r="AG1" s="8"/>
      <c r="AH1" s="8"/>
      <c r="AI1" s="8"/>
      <c r="AJ1" s="8"/>
      <c r="AK1" s="8"/>
      <c r="AL1" s="8"/>
      <c r="AM1" s="8"/>
    </row>
    <row r="2" spans="1:39" ht="15" customHeight="1" x14ac:dyDescent="0.2">
      <c r="G2" s="91"/>
      <c r="AB2" s="92" t="s">
        <v>30</v>
      </c>
      <c r="AC2" s="93" t="s">
        <v>56</v>
      </c>
      <c r="AD2" s="93"/>
      <c r="AE2" s="93"/>
      <c r="AF2" s="93"/>
      <c r="AG2" s="93"/>
      <c r="AH2" s="93"/>
      <c r="AI2" s="93"/>
      <c r="AJ2" s="93"/>
      <c r="AK2" s="93"/>
      <c r="AL2" s="93"/>
      <c r="AM2" s="8"/>
    </row>
    <row r="3" spans="1:39" ht="15" customHeight="1" x14ac:dyDescent="0.2">
      <c r="G3" s="91"/>
      <c r="AB3" s="94" t="s">
        <v>31</v>
      </c>
      <c r="AC3" s="93" t="s">
        <v>57</v>
      </c>
      <c r="AD3" s="93"/>
      <c r="AE3" s="93"/>
      <c r="AF3" s="93"/>
      <c r="AG3" s="93"/>
      <c r="AH3" s="93"/>
      <c r="AI3" s="93"/>
      <c r="AJ3" s="93"/>
      <c r="AK3" s="93"/>
      <c r="AL3" s="93"/>
      <c r="AM3" s="8"/>
    </row>
    <row r="4" spans="1:39" x14ac:dyDescent="0.2">
      <c r="G4" s="91"/>
      <c r="AB4" s="94" t="s">
        <v>32</v>
      </c>
      <c r="AC4" s="93" t="s">
        <v>58</v>
      </c>
      <c r="AD4" s="93"/>
      <c r="AE4" s="93"/>
      <c r="AF4" s="93"/>
      <c r="AG4" s="93"/>
      <c r="AH4" s="93"/>
      <c r="AI4" s="93"/>
      <c r="AJ4" s="93"/>
      <c r="AK4" s="93"/>
      <c r="AL4" s="93"/>
      <c r="AM4" s="8"/>
    </row>
    <row r="5" spans="1:39" ht="13.5" thickBot="1" x14ac:dyDescent="0.25">
      <c r="A5" s="95"/>
      <c r="B5" s="91"/>
      <c r="C5" s="91"/>
      <c r="E5" s="96"/>
      <c r="G5" s="97"/>
      <c r="AB5" s="98" t="s">
        <v>33</v>
      </c>
      <c r="AC5" s="93" t="s">
        <v>59</v>
      </c>
      <c r="AD5" s="93"/>
      <c r="AE5" s="93"/>
      <c r="AF5" s="93"/>
      <c r="AG5" s="93"/>
      <c r="AH5" s="93"/>
      <c r="AI5" s="93"/>
      <c r="AJ5" s="93"/>
      <c r="AK5" s="93"/>
      <c r="AL5" s="93"/>
      <c r="AM5" s="8"/>
    </row>
    <row r="6" spans="1:39" x14ac:dyDescent="0.2">
      <c r="A6" s="95"/>
      <c r="B6" s="91"/>
      <c r="C6" s="91"/>
      <c r="E6" s="96"/>
      <c r="AB6" s="99"/>
      <c r="AC6" s="93"/>
      <c r="AD6" s="93"/>
      <c r="AE6" s="93"/>
      <c r="AF6" s="93"/>
      <c r="AG6" s="93"/>
      <c r="AH6" s="93"/>
      <c r="AI6" s="93"/>
      <c r="AJ6" s="93"/>
      <c r="AK6" s="93"/>
      <c r="AL6" s="93"/>
      <c r="AM6" s="8"/>
    </row>
    <row r="7" spans="1:39" ht="7.5" customHeight="1" x14ac:dyDescent="0.2">
      <c r="A7" s="95"/>
      <c r="B7" s="91"/>
      <c r="C7" s="91"/>
      <c r="E7" s="96"/>
      <c r="AB7" s="99"/>
      <c r="AC7" s="93"/>
      <c r="AD7" s="93"/>
      <c r="AE7" s="93"/>
      <c r="AF7" s="93"/>
      <c r="AG7" s="93"/>
      <c r="AH7" s="93"/>
      <c r="AI7" s="93"/>
      <c r="AJ7" s="93"/>
      <c r="AK7" s="93"/>
      <c r="AL7" s="93"/>
      <c r="AM7" s="8"/>
    </row>
    <row r="8" spans="1:39" ht="16.5" customHeight="1" x14ac:dyDescent="0.2">
      <c r="A8" s="95"/>
      <c r="B8" s="390" t="s">
        <v>41</v>
      </c>
      <c r="C8" s="390"/>
      <c r="D8" s="390"/>
      <c r="E8" s="390"/>
      <c r="F8" s="390"/>
      <c r="G8" s="390"/>
      <c r="H8" s="390"/>
      <c r="I8" s="390"/>
      <c r="J8" s="390"/>
      <c r="K8" s="390"/>
      <c r="L8" s="390"/>
      <c r="M8" s="390"/>
      <c r="N8" s="390"/>
      <c r="AB8" s="100"/>
      <c r="AC8" s="93"/>
      <c r="AD8" s="93"/>
      <c r="AE8" s="93"/>
      <c r="AF8" s="100"/>
      <c r="AG8" s="100"/>
      <c r="AH8" s="100"/>
      <c r="AI8" s="100"/>
      <c r="AJ8" s="100"/>
      <c r="AK8" s="100"/>
      <c r="AL8" s="100"/>
      <c r="AM8" s="8"/>
    </row>
    <row r="9" spans="1:39" ht="15.75" customHeight="1" x14ac:dyDescent="0.2">
      <c r="A9" s="95"/>
      <c r="B9" s="390" t="s">
        <v>37</v>
      </c>
      <c r="C9" s="390"/>
      <c r="D9" s="390"/>
      <c r="E9" s="390"/>
      <c r="F9" s="390"/>
      <c r="G9" s="390"/>
      <c r="H9" s="390"/>
      <c r="I9" s="390"/>
      <c r="J9" s="390"/>
      <c r="K9" s="390"/>
      <c r="L9" s="390"/>
      <c r="M9" s="390"/>
      <c r="N9" s="390"/>
      <c r="AB9" s="99"/>
      <c r="AC9" s="93"/>
      <c r="AD9" s="93"/>
      <c r="AE9" s="93"/>
      <c r="AF9" s="93"/>
      <c r="AG9" s="93"/>
      <c r="AH9" s="93"/>
      <c r="AI9" s="93"/>
      <c r="AJ9" s="93"/>
      <c r="AK9" s="93"/>
      <c r="AL9" s="93"/>
      <c r="AM9" s="8"/>
    </row>
    <row r="10" spans="1:39" ht="83.25" customHeight="1" x14ac:dyDescent="0.2">
      <c r="A10" s="95"/>
      <c r="B10" s="391" t="s">
        <v>54</v>
      </c>
      <c r="C10" s="391"/>
      <c r="D10" s="391"/>
      <c r="E10" s="391"/>
      <c r="F10" s="391"/>
      <c r="G10" s="391"/>
      <c r="H10" s="391"/>
      <c r="I10" s="391"/>
      <c r="J10" s="391"/>
      <c r="K10" s="391"/>
      <c r="L10" s="391"/>
      <c r="M10" s="391"/>
      <c r="N10" s="391"/>
      <c r="O10" s="101"/>
      <c r="AB10" s="99"/>
      <c r="AC10" s="100"/>
      <c r="AD10" s="100"/>
      <c r="AE10" s="100"/>
      <c r="AF10" s="100"/>
      <c r="AG10" s="100"/>
      <c r="AH10" s="100"/>
      <c r="AI10" s="100"/>
      <c r="AJ10" s="100"/>
      <c r="AK10" s="100"/>
      <c r="AL10" s="100"/>
      <c r="AM10" s="8"/>
    </row>
    <row r="11" spans="1:39" ht="9" customHeight="1" x14ac:dyDescent="0.2">
      <c r="A11" s="95"/>
      <c r="B11" s="86"/>
      <c r="C11" s="86"/>
      <c r="D11" s="87"/>
      <c r="E11" s="87"/>
      <c r="F11" s="87"/>
      <c r="G11" s="87"/>
      <c r="H11" s="87"/>
      <c r="J11" s="86"/>
      <c r="K11" s="86"/>
      <c r="L11" s="86"/>
      <c r="M11" s="86"/>
      <c r="N11" s="86"/>
      <c r="AB11" s="99"/>
      <c r="AC11" s="100"/>
      <c r="AD11" s="100"/>
      <c r="AE11" s="100"/>
      <c r="AF11" s="100"/>
      <c r="AG11" s="100"/>
      <c r="AH11" s="100"/>
      <c r="AI11" s="100"/>
      <c r="AJ11" s="100"/>
      <c r="AK11" s="100"/>
      <c r="AL11" s="100"/>
      <c r="AM11" s="8"/>
    </row>
    <row r="12" spans="1:39" ht="15" customHeight="1" x14ac:dyDescent="0.2">
      <c r="A12" s="95"/>
      <c r="B12" s="390" t="s">
        <v>38</v>
      </c>
      <c r="C12" s="390"/>
      <c r="D12" s="390"/>
      <c r="E12" s="390"/>
      <c r="F12" s="390"/>
      <c r="G12" s="390"/>
      <c r="H12" s="390"/>
      <c r="I12" s="390"/>
      <c r="J12" s="390"/>
      <c r="K12" s="390"/>
      <c r="L12" s="390"/>
      <c r="M12" s="390"/>
      <c r="N12" s="390"/>
      <c r="AB12" s="99"/>
      <c r="AC12" s="93"/>
      <c r="AD12" s="93"/>
      <c r="AE12" s="93"/>
      <c r="AF12" s="93"/>
      <c r="AG12" s="93"/>
      <c r="AH12" s="93"/>
      <c r="AI12" s="93"/>
      <c r="AJ12" s="93"/>
      <c r="AK12" s="93"/>
      <c r="AL12" s="93"/>
      <c r="AM12" s="8"/>
    </row>
    <row r="13" spans="1:39" s="102" customFormat="1" ht="13.5" customHeight="1" x14ac:dyDescent="0.2">
      <c r="A13" s="95"/>
      <c r="B13" s="88" t="s">
        <v>45</v>
      </c>
      <c r="C13" s="89"/>
      <c r="D13" s="89"/>
      <c r="E13" s="89"/>
      <c r="F13" s="89"/>
      <c r="G13" s="89"/>
      <c r="H13" s="89"/>
      <c r="I13" s="337"/>
      <c r="J13" s="89"/>
      <c r="K13" s="89"/>
      <c r="L13" s="89"/>
      <c r="M13" s="89"/>
      <c r="N13" s="89"/>
      <c r="AB13" s="103"/>
      <c r="AC13" s="103"/>
      <c r="AD13" s="103"/>
      <c r="AE13" s="103"/>
      <c r="AF13" s="103"/>
      <c r="AG13" s="103"/>
      <c r="AH13" s="103"/>
      <c r="AI13" s="103"/>
      <c r="AJ13" s="103"/>
      <c r="AK13" s="103"/>
      <c r="AL13" s="103"/>
      <c r="AM13" s="101"/>
    </row>
    <row r="14" spans="1:39" ht="11.25" customHeight="1" x14ac:dyDescent="0.2">
      <c r="A14" s="104"/>
      <c r="B14" s="86" t="s">
        <v>40</v>
      </c>
      <c r="C14" s="86"/>
      <c r="D14" s="87"/>
      <c r="E14" s="87"/>
      <c r="F14" s="87"/>
      <c r="G14" s="87"/>
      <c r="H14" s="87"/>
      <c r="J14" s="86"/>
      <c r="K14" s="86"/>
      <c r="L14" s="86"/>
      <c r="M14" s="86"/>
      <c r="N14" s="86"/>
      <c r="AB14" s="99"/>
      <c r="AC14" s="93"/>
      <c r="AD14" s="93"/>
      <c r="AE14" s="93"/>
      <c r="AF14" s="93"/>
      <c r="AG14" s="93"/>
      <c r="AH14" s="93"/>
      <c r="AI14" s="93"/>
      <c r="AJ14" s="93"/>
      <c r="AK14" s="93"/>
      <c r="AL14" s="93"/>
      <c r="AM14" s="8"/>
    </row>
    <row r="15" spans="1:39" ht="10.5" customHeight="1" x14ac:dyDescent="0.2">
      <c r="A15" s="95"/>
      <c r="B15" s="86" t="s">
        <v>13</v>
      </c>
      <c r="C15" s="86"/>
      <c r="D15" s="87"/>
      <c r="E15" s="87"/>
      <c r="F15" s="87"/>
      <c r="G15" s="87"/>
      <c r="H15" s="87"/>
      <c r="J15" s="86"/>
      <c r="K15" s="86"/>
      <c r="L15" s="86"/>
      <c r="M15" s="86"/>
      <c r="N15" s="86"/>
      <c r="AB15" s="99"/>
      <c r="AC15" s="93"/>
      <c r="AD15" s="93"/>
      <c r="AE15" s="93"/>
      <c r="AF15" s="93"/>
      <c r="AG15" s="93"/>
      <c r="AH15" s="93"/>
      <c r="AI15" s="93"/>
      <c r="AJ15" s="93"/>
      <c r="AK15" s="93"/>
      <c r="AL15" s="93"/>
      <c r="AM15" s="8"/>
    </row>
    <row r="16" spans="1:39" ht="23.25" customHeight="1" x14ac:dyDescent="0.2">
      <c r="A16" s="95"/>
      <c r="B16" s="392" t="s">
        <v>39</v>
      </c>
      <c r="C16" s="392"/>
      <c r="D16" s="392"/>
      <c r="E16" s="392"/>
      <c r="F16" s="392"/>
      <c r="G16" s="392"/>
      <c r="H16" s="392"/>
      <c r="I16" s="392"/>
      <c r="J16" s="392"/>
      <c r="K16" s="392"/>
      <c r="L16" s="392"/>
      <c r="M16" s="392"/>
      <c r="N16" s="392"/>
      <c r="AB16" s="99"/>
      <c r="AC16" s="100"/>
      <c r="AD16" s="100"/>
      <c r="AE16" s="100"/>
      <c r="AF16" s="100"/>
      <c r="AG16" s="100"/>
      <c r="AH16" s="100"/>
      <c r="AI16" s="100"/>
      <c r="AJ16" s="100"/>
      <c r="AK16" s="100"/>
      <c r="AL16" s="100"/>
      <c r="AM16" s="8"/>
    </row>
    <row r="17" spans="1:40" x14ac:dyDescent="0.2">
      <c r="A17" s="105"/>
      <c r="B17" s="86" t="s">
        <v>13</v>
      </c>
      <c r="C17" s="12"/>
    </row>
    <row r="18" spans="1:40" ht="13.5" thickBot="1" x14ac:dyDescent="0.25">
      <c r="V18" s="2" t="s">
        <v>13</v>
      </c>
    </row>
    <row r="19" spans="1:40" ht="30.75" customHeight="1" thickBot="1" x14ac:dyDescent="0.25">
      <c r="C19" s="3" t="s">
        <v>13</v>
      </c>
      <c r="D19" s="4" t="s">
        <v>13</v>
      </c>
      <c r="E19" s="5" t="s">
        <v>13</v>
      </c>
      <c r="F19" s="5"/>
      <c r="G19" s="5"/>
      <c r="H19" s="81" t="s">
        <v>13</v>
      </c>
      <c r="I19" s="338"/>
      <c r="J19" s="6" t="s">
        <v>1</v>
      </c>
      <c r="K19" s="7"/>
      <c r="L19" s="7"/>
      <c r="M19" s="7"/>
      <c r="N19" s="7"/>
      <c r="O19" s="7"/>
      <c r="P19" s="7"/>
      <c r="Q19" s="7"/>
      <c r="R19" s="7"/>
      <c r="S19" s="7"/>
      <c r="T19" s="7"/>
      <c r="U19" s="7"/>
      <c r="V19" s="7"/>
      <c r="W19" s="7"/>
      <c r="X19" s="7"/>
      <c r="Y19" s="7"/>
      <c r="Z19" s="7"/>
      <c r="AA19" s="7"/>
      <c r="AB19" s="393" t="s">
        <v>12</v>
      </c>
      <c r="AC19" s="394"/>
      <c r="AD19" s="394"/>
      <c r="AE19" s="395"/>
      <c r="AF19" s="16"/>
      <c r="AG19" s="17"/>
      <c r="AH19" s="17"/>
      <c r="AI19" s="17"/>
      <c r="AJ19" s="17"/>
      <c r="AK19" s="17"/>
      <c r="AL19" s="17"/>
      <c r="AM19" s="18"/>
      <c r="AN19" s="358" t="s">
        <v>26</v>
      </c>
    </row>
    <row r="20" spans="1:40" ht="62.25" customHeight="1" thickBot="1" x14ac:dyDescent="0.25">
      <c r="A20" s="365"/>
      <c r="B20" s="192" t="s">
        <v>91</v>
      </c>
      <c r="C20" s="186" t="s">
        <v>156</v>
      </c>
      <c r="D20" s="9"/>
      <c r="E20" s="9"/>
      <c r="F20" s="9"/>
      <c r="G20" s="9"/>
      <c r="H20" s="9"/>
      <c r="I20" s="339"/>
      <c r="J20" s="404" t="s">
        <v>35</v>
      </c>
      <c r="K20" s="405"/>
      <c r="L20" s="405"/>
      <c r="M20" s="405"/>
      <c r="N20" s="405"/>
      <c r="O20" s="405"/>
      <c r="P20" s="368" t="s">
        <v>36</v>
      </c>
      <c r="Q20" s="369"/>
      <c r="R20" s="369"/>
      <c r="S20" s="369"/>
      <c r="T20" s="369"/>
      <c r="U20" s="369"/>
      <c r="V20" s="406" t="s">
        <v>34</v>
      </c>
      <c r="W20" s="407"/>
      <c r="X20" s="407"/>
      <c r="Y20" s="407"/>
      <c r="Z20" s="407"/>
      <c r="AA20" s="408"/>
      <c r="AB20" s="352" t="s">
        <v>8</v>
      </c>
      <c r="AC20" s="361" t="s">
        <v>9</v>
      </c>
      <c r="AD20" s="361" t="s">
        <v>10</v>
      </c>
      <c r="AE20" s="364" t="s">
        <v>11</v>
      </c>
      <c r="AN20" s="353"/>
    </row>
    <row r="21" spans="1:40" ht="45" customHeight="1" thickBot="1" x14ac:dyDescent="0.25">
      <c r="A21" s="365"/>
      <c r="B21" s="10" t="s">
        <v>13</v>
      </c>
      <c r="C21" s="48" t="s">
        <v>0</v>
      </c>
      <c r="D21" s="43" t="s">
        <v>2</v>
      </c>
      <c r="E21" s="410" t="s">
        <v>6</v>
      </c>
      <c r="F21" s="411"/>
      <c r="G21" s="412"/>
      <c r="H21" s="312" t="s">
        <v>165</v>
      </c>
      <c r="I21" s="349" t="s">
        <v>163</v>
      </c>
      <c r="J21" s="413" t="s">
        <v>161</v>
      </c>
      <c r="K21" s="414"/>
      <c r="L21" s="414"/>
      <c r="M21" s="414"/>
      <c r="N21" s="414"/>
      <c r="O21" s="414"/>
      <c r="P21" s="386" t="s">
        <v>21</v>
      </c>
      <c r="Q21" s="387"/>
      <c r="R21" s="387"/>
      <c r="S21" s="387"/>
      <c r="T21" s="387"/>
      <c r="U21" s="387"/>
      <c r="V21" s="415" t="s">
        <v>19</v>
      </c>
      <c r="W21" s="416"/>
      <c r="X21" s="416"/>
      <c r="Y21" s="416"/>
      <c r="Z21" s="416"/>
      <c r="AA21" s="417"/>
      <c r="AB21" s="352"/>
      <c r="AC21" s="361"/>
      <c r="AD21" s="361"/>
      <c r="AE21" s="364"/>
      <c r="AN21" s="353"/>
    </row>
    <row r="22" spans="1:40" ht="21.75" customHeight="1" x14ac:dyDescent="0.2">
      <c r="A22" s="365"/>
      <c r="B22" s="10" t="s">
        <v>13</v>
      </c>
      <c r="C22" s="40" t="s">
        <v>13</v>
      </c>
      <c r="D22" s="33"/>
      <c r="E22" s="74" t="s">
        <v>13</v>
      </c>
      <c r="F22" s="47" t="s">
        <v>13</v>
      </c>
      <c r="G22" s="73" t="s">
        <v>13</v>
      </c>
      <c r="H22" s="33"/>
      <c r="I22" s="340"/>
      <c r="J22" s="290" t="s">
        <v>14</v>
      </c>
      <c r="K22" s="291" t="s">
        <v>15</v>
      </c>
      <c r="L22" s="291" t="s">
        <v>86</v>
      </c>
      <c r="M22" s="291" t="s">
        <v>87</v>
      </c>
      <c r="N22" s="291" t="s">
        <v>16</v>
      </c>
      <c r="O22" s="291" t="s">
        <v>17</v>
      </c>
      <c r="P22" s="37" t="s">
        <v>14</v>
      </c>
      <c r="Q22" s="38" t="s">
        <v>15</v>
      </c>
      <c r="R22" s="38" t="s">
        <v>86</v>
      </c>
      <c r="S22" s="38" t="s">
        <v>87</v>
      </c>
      <c r="T22" s="38" t="s">
        <v>16</v>
      </c>
      <c r="U22" s="289" t="s">
        <v>17</v>
      </c>
      <c r="V22" s="372" t="s">
        <v>14</v>
      </c>
      <c r="W22" s="373"/>
      <c r="X22" s="376" t="s">
        <v>18</v>
      </c>
      <c r="Y22" s="373"/>
      <c r="Z22" s="376" t="s">
        <v>17</v>
      </c>
      <c r="AA22" s="396"/>
      <c r="AB22" s="409"/>
      <c r="AC22" s="400"/>
      <c r="AD22" s="400"/>
      <c r="AE22" s="401"/>
      <c r="AN22" s="353" t="s">
        <v>27</v>
      </c>
    </row>
    <row r="23" spans="1:40" s="12" customFormat="1" ht="13.5" thickBot="1" x14ac:dyDescent="0.25">
      <c r="A23" s="365"/>
      <c r="B23" s="187" t="s">
        <v>92</v>
      </c>
      <c r="C23" s="168" t="s">
        <v>63</v>
      </c>
      <c r="D23" s="33"/>
      <c r="E23" s="74" t="s">
        <v>3</v>
      </c>
      <c r="F23" s="47" t="s">
        <v>4</v>
      </c>
      <c r="G23" s="73" t="s">
        <v>5</v>
      </c>
      <c r="H23" s="42"/>
      <c r="I23" s="341"/>
      <c r="J23" s="218" t="s">
        <v>22</v>
      </c>
      <c r="K23" s="219" t="s">
        <v>22</v>
      </c>
      <c r="L23" s="219" t="s">
        <v>22</v>
      </c>
      <c r="M23" s="219" t="s">
        <v>22</v>
      </c>
      <c r="N23" s="219" t="s">
        <v>22</v>
      </c>
      <c r="O23" s="219" t="s">
        <v>22</v>
      </c>
      <c r="P23" s="27" t="s">
        <v>22</v>
      </c>
      <c r="Q23" s="28" t="s">
        <v>22</v>
      </c>
      <c r="R23" s="28" t="s">
        <v>22</v>
      </c>
      <c r="S23" s="28" t="s">
        <v>22</v>
      </c>
      <c r="T23" s="28" t="s">
        <v>22</v>
      </c>
      <c r="U23" s="32" t="s">
        <v>22</v>
      </c>
      <c r="V23" s="25" t="s">
        <v>22</v>
      </c>
      <c r="W23" s="26" t="s">
        <v>23</v>
      </c>
      <c r="X23" s="26" t="s">
        <v>22</v>
      </c>
      <c r="Y23" s="26" t="s">
        <v>23</v>
      </c>
      <c r="Z23" s="26" t="s">
        <v>22</v>
      </c>
      <c r="AA23" s="23" t="s">
        <v>23</v>
      </c>
      <c r="AB23" s="29"/>
      <c r="AC23" s="30"/>
      <c r="AD23" s="30"/>
      <c r="AE23" s="125"/>
      <c r="AN23" s="354"/>
    </row>
    <row r="24" spans="1:40" s="12" customFormat="1" x14ac:dyDescent="0.2">
      <c r="A24" s="365"/>
      <c r="B24" s="220" t="s">
        <v>93</v>
      </c>
      <c r="C24" s="220" t="s">
        <v>94</v>
      </c>
      <c r="D24" s="220">
        <v>6</v>
      </c>
      <c r="E24" s="221">
        <f t="shared" ref="E24:F24" si="0">SUM(E25:E26)</f>
        <v>24</v>
      </c>
      <c r="F24" s="222">
        <f t="shared" si="0"/>
        <v>25</v>
      </c>
      <c r="G24" s="223"/>
      <c r="H24" s="224">
        <f>SUM(E24:G24)</f>
        <v>49</v>
      </c>
      <c r="I24" s="334">
        <f>(((E24*1.5)*1)+((F24*1)*1)+((G24*1)*1))</f>
        <v>61</v>
      </c>
      <c r="J24" s="211"/>
      <c r="K24" s="210"/>
      <c r="L24" s="225"/>
      <c r="M24" s="225"/>
      <c r="N24" s="210"/>
      <c r="O24" s="210"/>
      <c r="P24" s="213"/>
      <c r="Q24" s="214"/>
      <c r="R24" s="214"/>
      <c r="S24" s="214"/>
      <c r="T24" s="214"/>
      <c r="U24" s="215"/>
      <c r="V24" s="216" t="s">
        <v>78</v>
      </c>
      <c r="W24" s="210"/>
      <c r="X24" s="210"/>
      <c r="Y24" s="210"/>
      <c r="Z24" s="210"/>
      <c r="AA24" s="212"/>
      <c r="AB24" s="226"/>
      <c r="AC24" s="227" t="s">
        <v>28</v>
      </c>
      <c r="AD24" s="227" t="s">
        <v>28</v>
      </c>
      <c r="AE24" s="228"/>
      <c r="AN24" s="200" t="s">
        <v>125</v>
      </c>
    </row>
    <row r="25" spans="1:40" s="12" customFormat="1" x14ac:dyDescent="0.2">
      <c r="A25" s="365"/>
      <c r="B25" s="145"/>
      <c r="C25" s="205" t="s">
        <v>95</v>
      </c>
      <c r="D25" s="145"/>
      <c r="E25" s="131">
        <v>16</v>
      </c>
      <c r="F25" s="120">
        <v>17</v>
      </c>
      <c r="G25" s="121"/>
      <c r="H25" s="107"/>
      <c r="I25" s="342"/>
      <c r="J25" s="34" t="s">
        <v>52</v>
      </c>
      <c r="K25" s="35"/>
      <c r="L25" s="229"/>
      <c r="M25" s="229"/>
      <c r="N25" s="35"/>
      <c r="O25" s="35"/>
      <c r="P25" s="37" t="s">
        <v>52</v>
      </c>
      <c r="Q25" s="38"/>
      <c r="R25" s="38"/>
      <c r="S25" s="38"/>
      <c r="T25" s="38"/>
      <c r="U25" s="289"/>
      <c r="V25" s="34"/>
      <c r="W25" s="35"/>
      <c r="X25" s="35"/>
      <c r="Y25" s="35"/>
      <c r="Z25" s="35"/>
      <c r="AA25" s="36"/>
      <c r="AB25" s="197"/>
      <c r="AC25" s="198"/>
      <c r="AD25" s="198"/>
      <c r="AE25" s="199"/>
      <c r="AN25" s="82"/>
    </row>
    <row r="26" spans="1:40" s="12" customFormat="1" x14ac:dyDescent="0.2">
      <c r="A26" s="365"/>
      <c r="B26" s="145"/>
      <c r="C26" s="205" t="s">
        <v>96</v>
      </c>
      <c r="D26" s="145"/>
      <c r="E26" s="131">
        <v>8</v>
      </c>
      <c r="F26" s="120">
        <v>8</v>
      </c>
      <c r="G26" s="121"/>
      <c r="H26" s="107"/>
      <c r="I26" s="342"/>
      <c r="J26" s="34"/>
      <c r="K26" s="35" t="s">
        <v>43</v>
      </c>
      <c r="L26" s="229"/>
      <c r="M26" s="229"/>
      <c r="N26" s="35"/>
      <c r="O26" s="35"/>
      <c r="P26" s="37"/>
      <c r="Q26" s="38" t="s">
        <v>43</v>
      </c>
      <c r="R26" s="38"/>
      <c r="S26" s="38"/>
      <c r="T26" s="38"/>
      <c r="U26" s="289"/>
      <c r="V26" s="34"/>
      <c r="W26" s="35"/>
      <c r="X26" s="35"/>
      <c r="Y26" s="35"/>
      <c r="Z26" s="35"/>
      <c r="AA26" s="36"/>
      <c r="AB26" s="197"/>
      <c r="AC26" s="198"/>
      <c r="AD26" s="198"/>
      <c r="AE26" s="199"/>
      <c r="AN26" s="82"/>
    </row>
    <row r="27" spans="1:40" s="12" customFormat="1" x14ac:dyDescent="0.2">
      <c r="A27" s="365"/>
      <c r="B27" s="209" t="s">
        <v>97</v>
      </c>
      <c r="C27" s="297" t="s">
        <v>98</v>
      </c>
      <c r="D27" s="209">
        <v>6</v>
      </c>
      <c r="E27" s="230">
        <f t="shared" ref="E27:F27" si="1">SUM(E28:E30)</f>
        <v>24</v>
      </c>
      <c r="F27" s="231">
        <f t="shared" si="1"/>
        <v>25</v>
      </c>
      <c r="G27" s="232"/>
      <c r="H27" s="233">
        <f>SUM(E27:G27)</f>
        <v>49</v>
      </c>
      <c r="I27" s="334">
        <f>(((E27*1.5)*1)+((F27*1)*1)+((G27*1)*1))</f>
        <v>61</v>
      </c>
      <c r="J27" s="34"/>
      <c r="K27" s="35"/>
      <c r="L27" s="229"/>
      <c r="M27" s="229"/>
      <c r="N27" s="35"/>
      <c r="O27" s="35"/>
      <c r="P27" s="37"/>
      <c r="Q27" s="38"/>
      <c r="R27" s="38"/>
      <c r="S27" s="38"/>
      <c r="T27" s="38"/>
      <c r="U27" s="289"/>
      <c r="V27" s="217" t="s">
        <v>78</v>
      </c>
      <c r="W27" s="35"/>
      <c r="X27" s="35"/>
      <c r="Y27" s="35"/>
      <c r="Z27" s="35"/>
      <c r="AA27" s="36"/>
      <c r="AB27" s="197"/>
      <c r="AC27" s="198" t="s">
        <v>48</v>
      </c>
      <c r="AD27" s="198" t="s">
        <v>48</v>
      </c>
      <c r="AE27" s="199"/>
      <c r="AN27" s="200" t="s">
        <v>124</v>
      </c>
    </row>
    <row r="28" spans="1:40" s="12" customFormat="1" x14ac:dyDescent="0.2">
      <c r="A28" s="365"/>
      <c r="B28" s="145"/>
      <c r="C28" s="205" t="s">
        <v>99</v>
      </c>
      <c r="D28" s="145"/>
      <c r="E28" s="131">
        <v>12</v>
      </c>
      <c r="F28" s="120">
        <v>13</v>
      </c>
      <c r="G28" s="121"/>
      <c r="H28" s="107"/>
      <c r="I28" s="342"/>
      <c r="J28" s="34" t="s">
        <v>49</v>
      </c>
      <c r="K28" s="35"/>
      <c r="L28" s="229"/>
      <c r="M28" s="229"/>
      <c r="N28" s="35"/>
      <c r="O28" s="35"/>
      <c r="P28" s="37" t="s">
        <v>49</v>
      </c>
      <c r="Q28" s="38"/>
      <c r="R28" s="38"/>
      <c r="S28" s="38"/>
      <c r="T28" s="38"/>
      <c r="U28" s="289"/>
      <c r="V28" s="34"/>
      <c r="W28" s="35"/>
      <c r="X28" s="35"/>
      <c r="Y28" s="35"/>
      <c r="Z28" s="35"/>
      <c r="AA28" s="36"/>
      <c r="AB28" s="197"/>
      <c r="AC28" s="198"/>
      <c r="AD28" s="198"/>
      <c r="AE28" s="199"/>
      <c r="AN28" s="82"/>
    </row>
    <row r="29" spans="1:40" s="12" customFormat="1" x14ac:dyDescent="0.2">
      <c r="A29" s="365"/>
      <c r="B29" s="145"/>
      <c r="C29" s="205" t="s">
        <v>162</v>
      </c>
      <c r="D29" s="145"/>
      <c r="E29" s="131">
        <v>6</v>
      </c>
      <c r="F29" s="120">
        <v>6</v>
      </c>
      <c r="G29" s="121"/>
      <c r="H29" s="107"/>
      <c r="I29" s="342"/>
      <c r="J29" s="34"/>
      <c r="K29" s="35" t="s">
        <v>42</v>
      </c>
      <c r="L29" s="229"/>
      <c r="M29" s="229"/>
      <c r="N29" s="35"/>
      <c r="O29" s="35"/>
      <c r="P29" s="37"/>
      <c r="Q29" s="38" t="s">
        <v>42</v>
      </c>
      <c r="R29" s="38"/>
      <c r="S29" s="38"/>
      <c r="T29" s="38"/>
      <c r="U29" s="289"/>
      <c r="V29" s="34"/>
      <c r="W29" s="35"/>
      <c r="X29" s="35"/>
      <c r="Y29" s="35"/>
      <c r="Z29" s="35"/>
      <c r="AA29" s="36"/>
      <c r="AB29" s="197"/>
      <c r="AC29" s="198"/>
      <c r="AD29" s="198"/>
      <c r="AE29" s="199"/>
      <c r="AN29" s="82"/>
    </row>
    <row r="30" spans="1:40" s="12" customFormat="1" x14ac:dyDescent="0.2">
      <c r="A30" s="365"/>
      <c r="B30" s="145"/>
      <c r="C30" s="205" t="s">
        <v>100</v>
      </c>
      <c r="D30" s="145"/>
      <c r="E30" s="131">
        <v>6</v>
      </c>
      <c r="F30" s="120">
        <v>6</v>
      </c>
      <c r="G30" s="121"/>
      <c r="H30" s="107"/>
      <c r="I30" s="342"/>
      <c r="J30" s="34"/>
      <c r="K30" s="35"/>
      <c r="L30" s="229" t="s">
        <v>42</v>
      </c>
      <c r="M30" s="229"/>
      <c r="N30" s="35"/>
      <c r="O30" s="35"/>
      <c r="P30" s="37"/>
      <c r="Q30" s="38"/>
      <c r="R30" s="38" t="s">
        <v>42</v>
      </c>
      <c r="S30" s="38"/>
      <c r="T30" s="38"/>
      <c r="U30" s="289"/>
      <c r="V30" s="34"/>
      <c r="W30" s="35"/>
      <c r="X30" s="35"/>
      <c r="Y30" s="35"/>
      <c r="Z30" s="35"/>
      <c r="AA30" s="36"/>
      <c r="AB30" s="197"/>
      <c r="AC30" s="198"/>
      <c r="AD30" s="198"/>
      <c r="AE30" s="199"/>
      <c r="AN30" s="82"/>
    </row>
    <row r="31" spans="1:40" s="12" customFormat="1" x14ac:dyDescent="0.2">
      <c r="A31" s="365"/>
      <c r="B31" s="209" t="s">
        <v>101</v>
      </c>
      <c r="C31" s="209" t="s">
        <v>102</v>
      </c>
      <c r="D31" s="209">
        <v>6</v>
      </c>
      <c r="E31" s="230">
        <f t="shared" ref="E31:F31" si="2">SUM(E32:E34)</f>
        <v>24</v>
      </c>
      <c r="F31" s="231">
        <f t="shared" si="2"/>
        <v>39</v>
      </c>
      <c r="G31" s="232"/>
      <c r="H31" s="233">
        <f>SUM(E31:G31)</f>
        <v>63</v>
      </c>
      <c r="I31" s="334">
        <f>(((E31*1.5)*1)+((F31*1)*1)+((G31*1)*1))</f>
        <v>75</v>
      </c>
      <c r="J31" s="34"/>
      <c r="K31" s="35"/>
      <c r="L31" s="229"/>
      <c r="M31" s="229"/>
      <c r="N31" s="35"/>
      <c r="O31" s="35"/>
      <c r="P31" s="37"/>
      <c r="Q31" s="38"/>
      <c r="R31" s="38"/>
      <c r="S31" s="38"/>
      <c r="T31" s="38"/>
      <c r="U31" s="289"/>
      <c r="V31" s="217" t="s">
        <v>78</v>
      </c>
      <c r="W31" s="35"/>
      <c r="X31" s="35"/>
      <c r="Y31" s="35"/>
      <c r="Z31" s="35"/>
      <c r="AA31" s="36"/>
      <c r="AB31" s="197" t="s">
        <v>48</v>
      </c>
      <c r="AC31" s="198"/>
      <c r="AD31" s="198"/>
      <c r="AE31" s="199"/>
      <c r="AN31" s="82"/>
    </row>
    <row r="32" spans="1:40" s="12" customFormat="1" x14ac:dyDescent="0.2">
      <c r="A32" s="365"/>
      <c r="B32" s="145"/>
      <c r="C32" s="205" t="s">
        <v>103</v>
      </c>
      <c r="D32" s="145"/>
      <c r="E32" s="131">
        <v>8</v>
      </c>
      <c r="F32" s="120">
        <v>13</v>
      </c>
      <c r="G32" s="121"/>
      <c r="H32" s="107"/>
      <c r="I32" s="342"/>
      <c r="J32" s="34" t="s">
        <v>43</v>
      </c>
      <c r="K32" s="35"/>
      <c r="L32" s="229"/>
      <c r="M32" s="229"/>
      <c r="N32" s="35"/>
      <c r="O32" s="35"/>
      <c r="P32" s="37" t="s">
        <v>43</v>
      </c>
      <c r="Q32" s="38"/>
      <c r="R32" s="38"/>
      <c r="S32" s="38"/>
      <c r="T32" s="38"/>
      <c r="U32" s="289"/>
      <c r="V32" s="34"/>
      <c r="W32" s="35"/>
      <c r="X32" s="35"/>
      <c r="Y32" s="35"/>
      <c r="Z32" s="35"/>
      <c r="AA32" s="36"/>
      <c r="AB32" s="197"/>
      <c r="AC32" s="198"/>
      <c r="AD32" s="198"/>
      <c r="AE32" s="199"/>
      <c r="AN32" s="82"/>
    </row>
    <row r="33" spans="1:40" s="12" customFormat="1" x14ac:dyDescent="0.2">
      <c r="A33" s="365"/>
      <c r="B33" s="145"/>
      <c r="C33" s="205" t="s">
        <v>104</v>
      </c>
      <c r="D33" s="145"/>
      <c r="E33" s="131">
        <v>8</v>
      </c>
      <c r="F33" s="120">
        <v>13</v>
      </c>
      <c r="G33" s="121"/>
      <c r="H33" s="107"/>
      <c r="I33" s="342"/>
      <c r="J33" s="34"/>
      <c r="K33" s="35" t="s">
        <v>43</v>
      </c>
      <c r="L33" s="229"/>
      <c r="M33" s="229"/>
      <c r="N33" s="35"/>
      <c r="O33" s="35"/>
      <c r="P33" s="37"/>
      <c r="Q33" s="38" t="s">
        <v>43</v>
      </c>
      <c r="R33" s="38"/>
      <c r="S33" s="38"/>
      <c r="T33" s="38"/>
      <c r="U33" s="289"/>
      <c r="V33" s="34"/>
      <c r="W33" s="35"/>
      <c r="X33" s="35"/>
      <c r="Y33" s="35"/>
      <c r="Z33" s="35"/>
      <c r="AA33" s="36"/>
      <c r="AB33" s="197"/>
      <c r="AC33" s="198"/>
      <c r="AD33" s="198"/>
      <c r="AE33" s="199"/>
      <c r="AN33" s="82"/>
    </row>
    <row r="34" spans="1:40" s="12" customFormat="1" x14ac:dyDescent="0.2">
      <c r="A34" s="365"/>
      <c r="B34" s="145"/>
      <c r="C34" s="205" t="s">
        <v>153</v>
      </c>
      <c r="D34" s="145"/>
      <c r="E34" s="131">
        <v>8</v>
      </c>
      <c r="F34" s="120">
        <v>13</v>
      </c>
      <c r="G34" s="121"/>
      <c r="H34" s="107"/>
      <c r="I34" s="342"/>
      <c r="J34" s="34"/>
      <c r="K34" s="35"/>
      <c r="L34" s="229" t="s">
        <v>43</v>
      </c>
      <c r="M34" s="229"/>
      <c r="N34" s="35"/>
      <c r="O34" s="35"/>
      <c r="P34" s="37"/>
      <c r="Q34" s="38"/>
      <c r="R34" s="38" t="s">
        <v>43</v>
      </c>
      <c r="S34" s="38"/>
      <c r="T34" s="38"/>
      <c r="U34" s="289"/>
      <c r="V34" s="34"/>
      <c r="W34" s="35"/>
      <c r="X34" s="35"/>
      <c r="Y34" s="35"/>
      <c r="Z34" s="35"/>
      <c r="AA34" s="36"/>
      <c r="AB34" s="197"/>
      <c r="AC34" s="198"/>
      <c r="AD34" s="198"/>
      <c r="AE34" s="199"/>
      <c r="AN34" s="82"/>
    </row>
    <row r="35" spans="1:40" s="12" customFormat="1" x14ac:dyDescent="0.2">
      <c r="A35" s="365"/>
      <c r="B35" s="209" t="s">
        <v>105</v>
      </c>
      <c r="C35" s="209" t="s">
        <v>106</v>
      </c>
      <c r="D35" s="209">
        <v>6</v>
      </c>
      <c r="E35" s="230">
        <f t="shared" ref="E35:F35" si="3">SUM(E36:E38)</f>
        <v>24</v>
      </c>
      <c r="F35" s="231">
        <f t="shared" si="3"/>
        <v>39</v>
      </c>
      <c r="G35" s="232"/>
      <c r="H35" s="233">
        <f>SUM(E35:G35)</f>
        <v>63</v>
      </c>
      <c r="I35" s="334">
        <f>(((E35*1.5)*1)+((F35*1)*1)+((G35*1)*1))</f>
        <v>75</v>
      </c>
      <c r="J35" s="34"/>
      <c r="K35" s="35"/>
      <c r="L35" s="229"/>
      <c r="M35" s="229"/>
      <c r="N35" s="35"/>
      <c r="O35" s="35"/>
      <c r="P35" s="37"/>
      <c r="Q35" s="38"/>
      <c r="R35" s="38"/>
      <c r="S35" s="38"/>
      <c r="T35" s="38"/>
      <c r="U35" s="289"/>
      <c r="V35" s="217" t="s">
        <v>78</v>
      </c>
      <c r="W35" s="35"/>
      <c r="X35" s="35"/>
      <c r="Y35" s="35"/>
      <c r="Z35" s="35"/>
      <c r="AA35" s="36"/>
      <c r="AB35" s="197"/>
      <c r="AC35" s="198"/>
      <c r="AD35" s="198" t="s">
        <v>48</v>
      </c>
      <c r="AE35" s="199" t="s">
        <v>48</v>
      </c>
      <c r="AN35" s="82"/>
    </row>
    <row r="36" spans="1:40" s="12" customFormat="1" x14ac:dyDescent="0.2">
      <c r="A36" s="365"/>
      <c r="B36" s="145"/>
      <c r="C36" s="205" t="s">
        <v>154</v>
      </c>
      <c r="D36" s="145"/>
      <c r="E36" s="131">
        <v>8</v>
      </c>
      <c r="F36" s="189">
        <v>13</v>
      </c>
      <c r="G36" s="121"/>
      <c r="H36" s="107"/>
      <c r="I36" s="342"/>
      <c r="J36" s="34" t="s">
        <v>43</v>
      </c>
      <c r="K36" s="35"/>
      <c r="L36" s="229"/>
      <c r="M36" s="229"/>
      <c r="N36" s="35"/>
      <c r="O36" s="35"/>
      <c r="P36" s="37" t="s">
        <v>43</v>
      </c>
      <c r="Q36" s="38"/>
      <c r="R36" s="38"/>
      <c r="S36" s="38"/>
      <c r="T36" s="38"/>
      <c r="U36" s="289"/>
      <c r="V36" s="34"/>
      <c r="W36" s="35"/>
      <c r="X36" s="35"/>
      <c r="Y36" s="35"/>
      <c r="Z36" s="35"/>
      <c r="AA36" s="36"/>
      <c r="AB36" s="197"/>
      <c r="AC36" s="198"/>
      <c r="AD36" s="198"/>
      <c r="AE36" s="199"/>
      <c r="AN36" s="200" t="s">
        <v>121</v>
      </c>
    </row>
    <row r="37" spans="1:40" s="12" customFormat="1" x14ac:dyDescent="0.2">
      <c r="A37" s="365"/>
      <c r="B37" s="145"/>
      <c r="C37" s="205" t="s">
        <v>107</v>
      </c>
      <c r="D37" s="145"/>
      <c r="E37" s="131">
        <v>8</v>
      </c>
      <c r="F37" s="189">
        <v>13</v>
      </c>
      <c r="G37" s="121"/>
      <c r="H37" s="107"/>
      <c r="I37" s="342"/>
      <c r="J37" s="34"/>
      <c r="K37" s="35" t="s">
        <v>43</v>
      </c>
      <c r="L37" s="229"/>
      <c r="M37" s="229"/>
      <c r="N37" s="35"/>
      <c r="O37" s="35"/>
      <c r="P37" s="37"/>
      <c r="Q37" s="38" t="s">
        <v>43</v>
      </c>
      <c r="R37" s="38"/>
      <c r="S37" s="38"/>
      <c r="T37" s="38"/>
      <c r="U37" s="289"/>
      <c r="V37" s="34"/>
      <c r="W37" s="35"/>
      <c r="X37" s="35"/>
      <c r="Y37" s="35"/>
      <c r="Z37" s="35"/>
      <c r="AA37" s="36"/>
      <c r="AB37" s="197"/>
      <c r="AC37" s="198"/>
      <c r="AD37" s="198"/>
      <c r="AE37" s="199"/>
      <c r="AN37" s="200" t="s">
        <v>122</v>
      </c>
    </row>
    <row r="38" spans="1:40" s="12" customFormat="1" x14ac:dyDescent="0.2">
      <c r="A38" s="365"/>
      <c r="B38" s="207"/>
      <c r="C38" s="205" t="s">
        <v>108</v>
      </c>
      <c r="D38" s="145"/>
      <c r="E38" s="131">
        <v>8</v>
      </c>
      <c r="F38" s="189">
        <v>13</v>
      </c>
      <c r="G38" s="121"/>
      <c r="H38" s="107"/>
      <c r="I38" s="342"/>
      <c r="J38" s="34"/>
      <c r="K38" s="35"/>
      <c r="L38" s="229" t="s">
        <v>43</v>
      </c>
      <c r="M38" s="229"/>
      <c r="N38" s="35"/>
      <c r="O38" s="35"/>
      <c r="P38" s="37"/>
      <c r="Q38" s="38"/>
      <c r="R38" s="38" t="s">
        <v>43</v>
      </c>
      <c r="S38" s="38"/>
      <c r="T38" s="38"/>
      <c r="U38" s="289"/>
      <c r="V38" s="34"/>
      <c r="W38" s="35"/>
      <c r="X38" s="35"/>
      <c r="Y38" s="35"/>
      <c r="Z38" s="35"/>
      <c r="AA38" s="36"/>
      <c r="AB38" s="197"/>
      <c r="AC38" s="198"/>
      <c r="AD38" s="198"/>
      <c r="AE38" s="199"/>
      <c r="AN38" s="200" t="s">
        <v>123</v>
      </c>
    </row>
    <row r="39" spans="1:40" s="12" customFormat="1" x14ac:dyDescent="0.2">
      <c r="A39" s="365"/>
      <c r="B39" s="234"/>
      <c r="C39" s="206" t="s">
        <v>88</v>
      </c>
      <c r="D39" s="145"/>
      <c r="E39" s="131"/>
      <c r="F39" s="120"/>
      <c r="G39" s="208"/>
      <c r="H39" s="107"/>
      <c r="I39" s="342"/>
      <c r="J39" s="34"/>
      <c r="K39" s="35"/>
      <c r="L39" s="229"/>
      <c r="M39" s="229"/>
      <c r="N39" s="35"/>
      <c r="O39" s="35"/>
      <c r="P39" s="37"/>
      <c r="Q39" s="38"/>
      <c r="R39" s="38"/>
      <c r="S39" s="38"/>
      <c r="T39" s="38"/>
      <c r="U39" s="289"/>
      <c r="V39" s="34"/>
      <c r="W39" s="35"/>
      <c r="X39" s="35"/>
      <c r="Y39" s="35"/>
      <c r="Z39" s="35"/>
      <c r="AA39" s="36"/>
      <c r="AB39" s="197"/>
      <c r="AC39" s="198"/>
      <c r="AD39" s="198"/>
      <c r="AE39" s="199"/>
      <c r="AN39" s="82"/>
    </row>
    <row r="40" spans="1:40" s="12" customFormat="1" x14ac:dyDescent="0.2">
      <c r="A40" s="365"/>
      <c r="B40" s="145" t="s">
        <v>109</v>
      </c>
      <c r="C40" s="145" t="s">
        <v>47</v>
      </c>
      <c r="D40" s="209">
        <v>6</v>
      </c>
      <c r="E40" s="230"/>
      <c r="F40" s="231">
        <v>8</v>
      </c>
      <c r="G40" s="232"/>
      <c r="H40" s="233">
        <f>SUM(E40:G40)</f>
        <v>8</v>
      </c>
      <c r="I40" s="334">
        <f>(((E40*1.5)*1)+((F40*1)*1)+((G40*1)*1))</f>
        <v>8</v>
      </c>
      <c r="J40" s="34"/>
      <c r="K40" s="35"/>
      <c r="L40" s="229"/>
      <c r="M40" s="229"/>
      <c r="N40" s="35" t="s">
        <v>118</v>
      </c>
      <c r="O40" s="35"/>
      <c r="P40" s="37"/>
      <c r="Q40" s="38"/>
      <c r="R40" s="38"/>
      <c r="S40" s="38"/>
      <c r="T40" s="38" t="s">
        <v>118</v>
      </c>
      <c r="U40" s="289"/>
      <c r="V40" s="217" t="s">
        <v>78</v>
      </c>
      <c r="W40" s="35"/>
      <c r="X40" s="35"/>
      <c r="Y40" s="35"/>
      <c r="Z40" s="35"/>
      <c r="AA40" s="36"/>
      <c r="AB40" s="197"/>
      <c r="AC40" s="198"/>
      <c r="AD40" s="198"/>
      <c r="AE40" s="199" t="s">
        <v>48</v>
      </c>
      <c r="AN40" s="82"/>
    </row>
    <row r="41" spans="1:40" s="12" customFormat="1" x14ac:dyDescent="0.2">
      <c r="A41" s="365"/>
      <c r="B41" s="145"/>
      <c r="C41" s="205" t="s">
        <v>90</v>
      </c>
      <c r="D41" s="145"/>
      <c r="E41" s="131"/>
      <c r="F41" s="120">
        <v>8</v>
      </c>
      <c r="G41" s="121"/>
      <c r="H41" s="107"/>
      <c r="I41" s="342"/>
      <c r="J41" s="34"/>
      <c r="K41" s="35"/>
      <c r="L41" s="229"/>
      <c r="M41" s="229"/>
      <c r="N41" s="35"/>
      <c r="O41" s="35"/>
      <c r="P41" s="37"/>
      <c r="Q41" s="38"/>
      <c r="R41" s="38"/>
      <c r="S41" s="38"/>
      <c r="T41" s="38"/>
      <c r="U41" s="289"/>
      <c r="V41" s="34"/>
      <c r="W41" s="35"/>
      <c r="X41" s="35"/>
      <c r="Y41" s="35"/>
      <c r="Z41" s="35"/>
      <c r="AA41" s="36"/>
      <c r="AB41" s="197"/>
      <c r="AC41" s="198"/>
      <c r="AD41" s="198"/>
      <c r="AE41" s="199"/>
      <c r="AN41" s="82"/>
    </row>
    <row r="42" spans="1:40" s="12" customFormat="1" x14ac:dyDescent="0.2">
      <c r="A42" s="365"/>
      <c r="B42" s="207" t="s">
        <v>157</v>
      </c>
      <c r="C42" s="206" t="s">
        <v>89</v>
      </c>
      <c r="D42" s="145"/>
      <c r="E42" s="131"/>
      <c r="F42" s="120"/>
      <c r="G42" s="208"/>
      <c r="H42" s="107"/>
      <c r="I42" s="342"/>
      <c r="J42" s="34"/>
      <c r="K42" s="35"/>
      <c r="L42" s="229"/>
      <c r="M42" s="229"/>
      <c r="N42" s="35"/>
      <c r="O42" s="35"/>
      <c r="P42" s="37"/>
      <c r="Q42" s="38"/>
      <c r="R42" s="38"/>
      <c r="S42" s="38"/>
      <c r="T42" s="38"/>
      <c r="U42" s="289"/>
      <c r="V42" s="34"/>
      <c r="W42" s="35"/>
      <c r="X42" s="35"/>
      <c r="Y42" s="35"/>
      <c r="Z42" s="35"/>
      <c r="AA42" s="36"/>
      <c r="AB42" s="197"/>
      <c r="AC42" s="198"/>
      <c r="AD42" s="198"/>
      <c r="AE42" s="199"/>
      <c r="AN42" s="82"/>
    </row>
    <row r="43" spans="1:40" s="13" customFormat="1" ht="15" customHeight="1" thickBot="1" x14ac:dyDescent="0.25">
      <c r="A43" s="365"/>
      <c r="B43" s="155" t="s">
        <v>110</v>
      </c>
      <c r="C43" s="155" t="s">
        <v>111</v>
      </c>
      <c r="D43" s="209">
        <v>6</v>
      </c>
      <c r="E43" s="230"/>
      <c r="F43" s="231">
        <v>0</v>
      </c>
      <c r="G43" s="232"/>
      <c r="H43" s="233">
        <f>SUM(E43:G43)</f>
        <v>0</v>
      </c>
      <c r="I43" s="343"/>
      <c r="J43" s="52"/>
      <c r="K43" s="53"/>
      <c r="L43" s="53"/>
      <c r="M43" s="53"/>
      <c r="N43" s="54" t="s">
        <v>119</v>
      </c>
      <c r="O43" s="54"/>
      <c r="P43" s="41"/>
      <c r="Q43" s="56"/>
      <c r="R43" s="56"/>
      <c r="S43" s="56"/>
      <c r="T43" s="56" t="s">
        <v>120</v>
      </c>
      <c r="U43" s="57"/>
      <c r="V43" s="52"/>
      <c r="W43" s="53"/>
      <c r="X43" s="54"/>
      <c r="Y43" s="54"/>
      <c r="Z43" s="54"/>
      <c r="AA43" s="55"/>
      <c r="AB43" s="119"/>
      <c r="AC43" s="68"/>
      <c r="AD43" s="68"/>
      <c r="AE43" s="69" t="s">
        <v>48</v>
      </c>
      <c r="AN43" s="40"/>
    </row>
    <row r="44" spans="1:40" ht="13.5" thickBot="1" x14ac:dyDescent="0.25">
      <c r="C44" s="311" t="s">
        <v>166</v>
      </c>
      <c r="D44" s="305">
        <f>SUM(D24,D27,D31,D35,D40)</f>
        <v>30</v>
      </c>
      <c r="E44" s="316">
        <f>SUM(E24,E27,E31,E35,E40)</f>
        <v>96</v>
      </c>
      <c r="F44" s="317">
        <f>SUM(F24,F27,F31,F35,F40)</f>
        <v>136</v>
      </c>
      <c r="G44" s="318">
        <f>SUM(G24,G27,G31,G35,G40)</f>
        <v>0</v>
      </c>
      <c r="H44" s="61">
        <f>SUM(H24,H27,H31,H35,H40)</f>
        <v>232</v>
      </c>
      <c r="I44" s="344">
        <f>SUM(I24:I43)</f>
        <v>280</v>
      </c>
    </row>
    <row r="45" spans="1:40" ht="13.5" thickBot="1" x14ac:dyDescent="0.25">
      <c r="B45" s="292"/>
      <c r="C45" s="293"/>
    </row>
    <row r="46" spans="1:40" ht="30.75" customHeight="1" thickBot="1" x14ac:dyDescent="0.25">
      <c r="C46" s="3" t="s">
        <v>13</v>
      </c>
      <c r="D46" s="4" t="s">
        <v>13</v>
      </c>
      <c r="E46" s="5" t="s">
        <v>13</v>
      </c>
      <c r="F46" s="5"/>
      <c r="G46" s="5"/>
      <c r="H46" s="81" t="s">
        <v>13</v>
      </c>
      <c r="I46" s="338"/>
      <c r="J46" s="6" t="s">
        <v>1</v>
      </c>
      <c r="K46" s="7"/>
      <c r="L46" s="7"/>
      <c r="M46" s="7"/>
      <c r="N46" s="7"/>
      <c r="O46" s="7"/>
      <c r="P46" s="7"/>
      <c r="Q46" s="7"/>
      <c r="R46" s="7"/>
      <c r="S46" s="7"/>
      <c r="T46" s="7"/>
      <c r="U46" s="7"/>
      <c r="V46" s="7"/>
      <c r="W46" s="7"/>
      <c r="X46" s="7"/>
      <c r="Y46" s="7"/>
      <c r="Z46" s="7"/>
      <c r="AA46" s="7"/>
      <c r="AB46" s="397" t="s">
        <v>12</v>
      </c>
      <c r="AC46" s="398"/>
      <c r="AD46" s="398"/>
      <c r="AE46" s="399"/>
      <c r="AF46" s="16"/>
      <c r="AG46" s="17"/>
      <c r="AH46" s="17"/>
      <c r="AI46" s="17"/>
      <c r="AJ46" s="17"/>
      <c r="AK46" s="17"/>
      <c r="AL46" s="17"/>
      <c r="AM46" s="18"/>
      <c r="AN46" s="358" t="s">
        <v>26</v>
      </c>
    </row>
    <row r="47" spans="1:40" ht="37.5" customHeight="1" thickBot="1" x14ac:dyDescent="0.25">
      <c r="A47" s="365"/>
      <c r="B47" s="14" t="s">
        <v>13</v>
      </c>
      <c r="C47" s="15" t="s">
        <v>13</v>
      </c>
      <c r="D47" s="9"/>
      <c r="E47" s="9"/>
      <c r="F47" s="9"/>
      <c r="G47" s="9"/>
      <c r="H47" s="9"/>
      <c r="I47" s="339"/>
      <c r="J47" s="404" t="s">
        <v>35</v>
      </c>
      <c r="K47" s="405"/>
      <c r="L47" s="405"/>
      <c r="M47" s="405"/>
      <c r="N47" s="405"/>
      <c r="O47" s="405"/>
      <c r="P47" s="368" t="s">
        <v>36</v>
      </c>
      <c r="Q47" s="369"/>
      <c r="R47" s="369"/>
      <c r="S47" s="369"/>
      <c r="T47" s="369"/>
      <c r="U47" s="369"/>
      <c r="V47" s="406" t="s">
        <v>34</v>
      </c>
      <c r="W47" s="407"/>
      <c r="X47" s="407"/>
      <c r="Y47" s="407"/>
      <c r="Z47" s="407"/>
      <c r="AA47" s="408"/>
      <c r="AB47" s="418" t="s">
        <v>8</v>
      </c>
      <c r="AC47" s="402" t="s">
        <v>9</v>
      </c>
      <c r="AD47" s="402" t="s">
        <v>10</v>
      </c>
      <c r="AE47" s="403" t="s">
        <v>11</v>
      </c>
      <c r="AN47" s="353"/>
    </row>
    <row r="48" spans="1:40" ht="41.25" customHeight="1" x14ac:dyDescent="0.2">
      <c r="A48" s="365"/>
      <c r="B48" s="10" t="s">
        <v>13</v>
      </c>
      <c r="C48" s="48" t="s">
        <v>0</v>
      </c>
      <c r="D48" s="43" t="s">
        <v>2</v>
      </c>
      <c r="E48" s="410" t="s">
        <v>6</v>
      </c>
      <c r="F48" s="419"/>
      <c r="G48" s="412"/>
      <c r="H48" s="45" t="s">
        <v>7</v>
      </c>
      <c r="I48" s="349" t="s">
        <v>163</v>
      </c>
      <c r="J48" s="413" t="s">
        <v>161</v>
      </c>
      <c r="K48" s="414"/>
      <c r="L48" s="414"/>
      <c r="M48" s="414"/>
      <c r="N48" s="414"/>
      <c r="O48" s="414"/>
      <c r="P48" s="386" t="s">
        <v>21</v>
      </c>
      <c r="Q48" s="387"/>
      <c r="R48" s="387"/>
      <c r="S48" s="387"/>
      <c r="T48" s="387"/>
      <c r="U48" s="387"/>
      <c r="V48" s="415" t="s">
        <v>19</v>
      </c>
      <c r="W48" s="416"/>
      <c r="X48" s="416"/>
      <c r="Y48" s="416"/>
      <c r="Z48" s="416"/>
      <c r="AA48" s="417"/>
      <c r="AB48" s="352"/>
      <c r="AC48" s="361"/>
      <c r="AD48" s="361"/>
      <c r="AE48" s="364"/>
      <c r="AN48" s="353"/>
    </row>
    <row r="49" spans="1:40" ht="32.25" customHeight="1" x14ac:dyDescent="0.2">
      <c r="A49" s="365"/>
      <c r="B49" s="191" t="s">
        <v>13</v>
      </c>
      <c r="C49" s="63" t="s">
        <v>13</v>
      </c>
      <c r="D49" s="33"/>
      <c r="E49" s="74" t="s">
        <v>13</v>
      </c>
      <c r="F49" s="76" t="s">
        <v>13</v>
      </c>
      <c r="G49" s="73" t="s">
        <v>13</v>
      </c>
      <c r="H49" s="33"/>
      <c r="I49" s="340"/>
      <c r="J49" s="290" t="s">
        <v>14</v>
      </c>
      <c r="K49" s="291" t="s">
        <v>15</v>
      </c>
      <c r="L49" s="291" t="s">
        <v>86</v>
      </c>
      <c r="M49" s="291" t="s">
        <v>87</v>
      </c>
      <c r="N49" s="291" t="s">
        <v>16</v>
      </c>
      <c r="O49" s="291" t="s">
        <v>17</v>
      </c>
      <c r="P49" s="37" t="s">
        <v>14</v>
      </c>
      <c r="Q49" s="38" t="s">
        <v>15</v>
      </c>
      <c r="R49" s="38" t="s">
        <v>86</v>
      </c>
      <c r="S49" s="38" t="s">
        <v>87</v>
      </c>
      <c r="T49" s="38" t="s">
        <v>16</v>
      </c>
      <c r="U49" s="289" t="s">
        <v>17</v>
      </c>
      <c r="V49" s="372" t="s">
        <v>14</v>
      </c>
      <c r="W49" s="373"/>
      <c r="X49" s="376" t="s">
        <v>18</v>
      </c>
      <c r="Y49" s="373"/>
      <c r="Z49" s="376" t="s">
        <v>17</v>
      </c>
      <c r="AA49" s="396"/>
      <c r="AB49" s="409"/>
      <c r="AC49" s="400"/>
      <c r="AD49" s="400"/>
      <c r="AE49" s="401"/>
      <c r="AN49" s="353" t="s">
        <v>27</v>
      </c>
    </row>
    <row r="50" spans="1:40" s="12" customFormat="1" ht="13.5" thickBot="1" x14ac:dyDescent="0.25">
      <c r="A50" s="365"/>
      <c r="B50" s="235" t="s">
        <v>112</v>
      </c>
      <c r="C50" s="236" t="s">
        <v>76</v>
      </c>
      <c r="D50" s="21"/>
      <c r="E50" s="31" t="s">
        <v>3</v>
      </c>
      <c r="F50" s="22" t="s">
        <v>4</v>
      </c>
      <c r="G50" s="39" t="s">
        <v>5</v>
      </c>
      <c r="H50" s="42"/>
      <c r="I50" s="345"/>
      <c r="J50" s="25" t="s">
        <v>22</v>
      </c>
      <c r="K50" s="26" t="s">
        <v>22</v>
      </c>
      <c r="L50" s="26" t="s">
        <v>22</v>
      </c>
      <c r="M50" s="26" t="s">
        <v>22</v>
      </c>
      <c r="N50" s="26" t="s">
        <v>22</v>
      </c>
      <c r="O50" s="26" t="s">
        <v>22</v>
      </c>
      <c r="P50" s="27" t="s">
        <v>22</v>
      </c>
      <c r="Q50" s="28" t="s">
        <v>22</v>
      </c>
      <c r="R50" s="28" t="s">
        <v>22</v>
      </c>
      <c r="S50" s="28" t="s">
        <v>22</v>
      </c>
      <c r="T50" s="28" t="s">
        <v>22</v>
      </c>
      <c r="U50" s="32" t="s">
        <v>22</v>
      </c>
      <c r="V50" s="25" t="s">
        <v>22</v>
      </c>
      <c r="W50" s="26" t="s">
        <v>23</v>
      </c>
      <c r="X50" s="26" t="s">
        <v>22</v>
      </c>
      <c r="Y50" s="26" t="s">
        <v>23</v>
      </c>
      <c r="Z50" s="26" t="s">
        <v>22</v>
      </c>
      <c r="AA50" s="23" t="s">
        <v>23</v>
      </c>
      <c r="AB50" s="29"/>
      <c r="AC50" s="30"/>
      <c r="AD50" s="30"/>
      <c r="AE50" s="125"/>
      <c r="AN50" s="353"/>
    </row>
    <row r="51" spans="1:40" s="12" customFormat="1" ht="25.5" x14ac:dyDescent="0.2">
      <c r="A51" s="365"/>
      <c r="B51" s="294"/>
      <c r="C51" s="295" t="s">
        <v>113</v>
      </c>
      <c r="D51" s="62"/>
      <c r="E51" s="237"/>
      <c r="F51" s="130"/>
      <c r="G51" s="238"/>
      <c r="H51" s="239"/>
      <c r="I51" s="346"/>
      <c r="J51" s="240"/>
      <c r="K51" s="241"/>
      <c r="L51" s="225"/>
      <c r="M51" s="225"/>
      <c r="N51" s="242"/>
      <c r="O51" s="225"/>
      <c r="P51" s="244"/>
      <c r="Q51" s="245"/>
      <c r="R51" s="245"/>
      <c r="S51" s="245"/>
      <c r="T51" s="245"/>
      <c r="U51" s="246"/>
      <c r="V51" s="240"/>
      <c r="W51" s="225"/>
      <c r="X51" s="225"/>
      <c r="Y51" s="225"/>
      <c r="Z51" s="225"/>
      <c r="AA51" s="243"/>
      <c r="AB51" s="247"/>
      <c r="AC51" s="248"/>
      <c r="AD51" s="248"/>
      <c r="AE51" s="249"/>
      <c r="AN51" s="80"/>
    </row>
    <row r="52" spans="1:40" s="12" customFormat="1" x14ac:dyDescent="0.2">
      <c r="A52" s="365"/>
      <c r="B52" s="145" t="s">
        <v>114</v>
      </c>
      <c r="C52" s="145" t="s">
        <v>44</v>
      </c>
      <c r="D52" s="145">
        <v>30</v>
      </c>
      <c r="E52" s="203">
        <f>SUM(E53:E56)</f>
        <v>8</v>
      </c>
      <c r="F52" s="203">
        <f>SUM(F53:F56)</f>
        <v>61</v>
      </c>
      <c r="G52" s="204"/>
      <c r="H52" s="202">
        <f>SUM(E52:G52)</f>
        <v>69</v>
      </c>
      <c r="I52" s="334">
        <f>(((E52*1.5)*1)+((F52*1)*1)+((G52*1)*1))</f>
        <v>73</v>
      </c>
      <c r="J52" s="250"/>
      <c r="K52" s="251"/>
      <c r="L52" s="35"/>
      <c r="M52" s="35"/>
      <c r="N52" s="252"/>
      <c r="O52" s="229"/>
      <c r="P52" s="254"/>
      <c r="Q52" s="255"/>
      <c r="R52" s="255"/>
      <c r="S52" s="255"/>
      <c r="T52" s="255"/>
      <c r="U52" s="256"/>
      <c r="V52" s="250"/>
      <c r="W52" s="229"/>
      <c r="X52" s="229"/>
      <c r="Y52" s="229"/>
      <c r="Z52" s="229"/>
      <c r="AA52" s="253"/>
      <c r="AB52" s="257"/>
      <c r="AC52" s="258"/>
      <c r="AD52" s="258" t="s">
        <v>48</v>
      </c>
      <c r="AE52" s="259" t="s">
        <v>48</v>
      </c>
      <c r="AN52" s="145" t="s">
        <v>127</v>
      </c>
    </row>
    <row r="53" spans="1:40" s="12" customFormat="1" x14ac:dyDescent="0.2">
      <c r="A53" s="365"/>
      <c r="B53" s="145"/>
      <c r="C53" s="145" t="s">
        <v>115</v>
      </c>
      <c r="D53" s="145"/>
      <c r="E53" s="120"/>
      <c r="F53" s="120">
        <v>14</v>
      </c>
      <c r="G53" s="121"/>
      <c r="H53" s="260"/>
      <c r="I53" s="347"/>
      <c r="J53" s="250" t="s">
        <v>51</v>
      </c>
      <c r="K53" s="251"/>
      <c r="L53" s="35"/>
      <c r="M53" s="35"/>
      <c r="N53" s="252"/>
      <c r="O53" s="229"/>
      <c r="P53" s="254" t="s">
        <v>51</v>
      </c>
      <c r="Q53" s="255"/>
      <c r="R53" s="255"/>
      <c r="S53" s="255"/>
      <c r="T53" s="255"/>
      <c r="U53" s="256"/>
      <c r="V53" s="250"/>
      <c r="W53" s="229"/>
      <c r="X53" s="229"/>
      <c r="Y53" s="229"/>
      <c r="Z53" s="229"/>
      <c r="AA53" s="253"/>
      <c r="AB53" s="257"/>
      <c r="AC53" s="258"/>
      <c r="AD53" s="258"/>
      <c r="AE53" s="259"/>
      <c r="AN53" s="201"/>
    </row>
    <row r="54" spans="1:40" s="12" customFormat="1" x14ac:dyDescent="0.2">
      <c r="A54" s="365"/>
      <c r="B54" s="145"/>
      <c r="C54" s="205" t="s">
        <v>116</v>
      </c>
      <c r="D54" s="145"/>
      <c r="E54" s="120">
        <v>8</v>
      </c>
      <c r="F54" s="120">
        <v>13</v>
      </c>
      <c r="G54" s="121"/>
      <c r="H54" s="260"/>
      <c r="I54" s="347"/>
      <c r="J54" s="250"/>
      <c r="K54" s="251" t="s">
        <v>43</v>
      </c>
      <c r="L54" s="35"/>
      <c r="M54" s="35"/>
      <c r="N54" s="252"/>
      <c r="O54" s="229"/>
      <c r="P54" s="254"/>
      <c r="Q54" s="255" t="s">
        <v>43</v>
      </c>
      <c r="R54" s="255"/>
      <c r="S54" s="255"/>
      <c r="T54" s="255"/>
      <c r="U54" s="256"/>
      <c r="V54" s="250"/>
      <c r="W54" s="229"/>
      <c r="X54" s="229"/>
      <c r="Y54" s="229"/>
      <c r="Z54" s="229"/>
      <c r="AA54" s="253"/>
      <c r="AB54" s="257"/>
      <c r="AC54" s="258"/>
      <c r="AD54" s="258"/>
      <c r="AE54" s="259"/>
      <c r="AN54" s="201"/>
    </row>
    <row r="55" spans="1:40" s="12" customFormat="1" x14ac:dyDescent="0.2">
      <c r="A55" s="365"/>
      <c r="B55" s="145"/>
      <c r="C55" s="205" t="s">
        <v>117</v>
      </c>
      <c r="D55" s="145"/>
      <c r="E55" s="120"/>
      <c r="F55" s="120">
        <v>14</v>
      </c>
      <c r="G55" s="121"/>
      <c r="H55" s="260"/>
      <c r="I55" s="347"/>
      <c r="J55" s="250"/>
      <c r="K55" s="251"/>
      <c r="L55" s="35"/>
      <c r="M55" s="35" t="s">
        <v>43</v>
      </c>
      <c r="N55" s="252"/>
      <c r="O55" s="229"/>
      <c r="P55" s="254"/>
      <c r="Q55" s="255"/>
      <c r="R55" s="255"/>
      <c r="S55" s="255" t="s">
        <v>43</v>
      </c>
      <c r="T55" s="255"/>
      <c r="U55" s="256"/>
      <c r="V55" s="250"/>
      <c r="W55" s="229"/>
      <c r="X55" s="229"/>
      <c r="Y55" s="229"/>
      <c r="Z55" s="229"/>
      <c r="AA55" s="253"/>
      <c r="AB55" s="257"/>
      <c r="AC55" s="258"/>
      <c r="AD55" s="258"/>
      <c r="AE55" s="259"/>
      <c r="AN55" s="201"/>
    </row>
    <row r="56" spans="1:40" s="12" customFormat="1" ht="13.5" thickBot="1" x14ac:dyDescent="0.25">
      <c r="A56" s="365"/>
      <c r="B56" s="155"/>
      <c r="C56" s="296" t="s">
        <v>44</v>
      </c>
      <c r="D56" s="145"/>
      <c r="E56" s="120"/>
      <c r="F56" s="120">
        <v>20</v>
      </c>
      <c r="G56" s="121"/>
      <c r="H56" s="260"/>
      <c r="I56" s="347"/>
      <c r="J56" s="25"/>
      <c r="K56" s="24"/>
      <c r="L56" s="26" t="s">
        <v>126</v>
      </c>
      <c r="M56" s="26"/>
      <c r="N56" s="44"/>
      <c r="O56" s="26"/>
      <c r="P56" s="27"/>
      <c r="Q56" s="28"/>
      <c r="R56" s="28" t="s">
        <v>126</v>
      </c>
      <c r="S56" s="28"/>
      <c r="T56" s="28"/>
      <c r="U56" s="32"/>
      <c r="V56" s="25"/>
      <c r="W56" s="26"/>
      <c r="X56" s="26"/>
      <c r="Y56" s="26"/>
      <c r="Z56" s="26"/>
      <c r="AA56" s="23"/>
      <c r="AB56" s="29"/>
      <c r="AC56" s="30"/>
      <c r="AD56" s="30"/>
      <c r="AE56" s="125"/>
      <c r="AN56" s="201"/>
    </row>
    <row r="57" spans="1:40" ht="13.5" thickBot="1" x14ac:dyDescent="0.25">
      <c r="C57" s="311" t="s">
        <v>167</v>
      </c>
      <c r="D57" s="278">
        <f>SUM(D52)</f>
        <v>30</v>
      </c>
      <c r="E57" s="319">
        <f>SUM(E52)</f>
        <v>8</v>
      </c>
      <c r="F57" s="319">
        <f t="shared" ref="F57:G57" si="4">SUM(F52)</f>
        <v>61</v>
      </c>
      <c r="G57" s="319">
        <f t="shared" si="4"/>
        <v>0</v>
      </c>
      <c r="H57" s="320">
        <f>SUM(H52)</f>
        <v>69</v>
      </c>
      <c r="I57" s="348">
        <f>SUM(I52:I56)</f>
        <v>73</v>
      </c>
    </row>
    <row r="58" spans="1:40" s="327" customFormat="1" ht="13.5" thickBot="1" x14ac:dyDescent="0.25">
      <c r="A58" s="322"/>
      <c r="B58" s="323"/>
      <c r="C58" s="321" t="s">
        <v>164</v>
      </c>
      <c r="D58" s="324">
        <f t="shared" ref="D58:I58" si="5">SUM(D44,D57)</f>
        <v>60</v>
      </c>
      <c r="E58" s="325">
        <f t="shared" si="5"/>
        <v>104</v>
      </c>
      <c r="F58" s="325">
        <f t="shared" si="5"/>
        <v>197</v>
      </c>
      <c r="G58" s="325">
        <f t="shared" si="5"/>
        <v>0</v>
      </c>
      <c r="H58" s="325">
        <f t="shared" si="5"/>
        <v>301</v>
      </c>
      <c r="I58" s="326">
        <f t="shared" si="5"/>
        <v>353</v>
      </c>
    </row>
  </sheetData>
  <mergeCells count="41">
    <mergeCell ref="A47:A56"/>
    <mergeCell ref="J47:O47"/>
    <mergeCell ref="P47:U47"/>
    <mergeCell ref="V47:AA47"/>
    <mergeCell ref="AB47:AB49"/>
    <mergeCell ref="E48:G48"/>
    <mergeCell ref="J48:O48"/>
    <mergeCell ref="P48:U48"/>
    <mergeCell ref="V48:AA48"/>
    <mergeCell ref="A20:A43"/>
    <mergeCell ref="J20:O20"/>
    <mergeCell ref="P20:U20"/>
    <mergeCell ref="V20:AA20"/>
    <mergeCell ref="AB20:AB22"/>
    <mergeCell ref="E21:G21"/>
    <mergeCell ref="J21:O21"/>
    <mergeCell ref="P21:U21"/>
    <mergeCell ref="V21:AA21"/>
    <mergeCell ref="V22:W22"/>
    <mergeCell ref="X22:Y22"/>
    <mergeCell ref="Z22:AA22"/>
    <mergeCell ref="B16:N16"/>
    <mergeCell ref="B8:N8"/>
    <mergeCell ref="B9:N9"/>
    <mergeCell ref="B10:N10"/>
    <mergeCell ref="B12:N12"/>
    <mergeCell ref="AB19:AE19"/>
    <mergeCell ref="V49:W49"/>
    <mergeCell ref="X49:Y49"/>
    <mergeCell ref="Z49:AA49"/>
    <mergeCell ref="AN49:AN50"/>
    <mergeCell ref="AN19:AN21"/>
    <mergeCell ref="AN22:AN23"/>
    <mergeCell ref="AB46:AE46"/>
    <mergeCell ref="AN46:AN48"/>
    <mergeCell ref="AC20:AC22"/>
    <mergeCell ref="AD20:AD22"/>
    <mergeCell ref="AE20:AE22"/>
    <mergeCell ref="AC47:AC49"/>
    <mergeCell ref="AD47:AD49"/>
    <mergeCell ref="AE47:AE49"/>
  </mergeCells>
  <pageMargins left="0.25" right="0.25" top="0.75" bottom="0.75" header="0.3" footer="0.3"/>
  <pageSetup paperSize="9" scale="4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2A7F-1A8A-4C6C-BB29-74E385FF6C7D}">
  <dimension ref="A1:AP42"/>
  <sheetViews>
    <sheetView topLeftCell="A4" workbookViewId="0">
      <selection activeCell="H45" sqref="H45"/>
    </sheetView>
  </sheetViews>
  <sheetFormatPr baseColWidth="10" defaultRowHeight="12.75" x14ac:dyDescent="0.2"/>
  <cols>
    <col min="1" max="1" width="3.28515625" style="1" bestFit="1" customWidth="1"/>
    <col min="2" max="2" width="11.140625" style="2" customWidth="1"/>
    <col min="3" max="3" width="43.42578125" style="2" customWidth="1"/>
    <col min="4" max="4" width="5.85546875" style="12" bestFit="1" customWidth="1"/>
    <col min="5" max="5" width="5.28515625" style="12" customWidth="1"/>
    <col min="6" max="6" width="5.5703125" style="12" customWidth="1"/>
    <col min="7" max="7" width="5.85546875" style="12" customWidth="1"/>
    <col min="8" max="8" width="10.85546875" style="12" customWidth="1"/>
    <col min="9" max="9" width="7.7109375" style="12" customWidth="1"/>
    <col min="10" max="13" width="6.28515625" style="2" customWidth="1"/>
    <col min="14" max="19" width="5.7109375" style="2" customWidth="1"/>
    <col min="20" max="23" width="7" style="2" customWidth="1"/>
    <col min="24" max="25" width="5.28515625" style="2" customWidth="1"/>
    <col min="26" max="29" width="5.7109375" style="2" customWidth="1"/>
    <col min="30" max="31" width="3.7109375" style="2" customWidth="1"/>
    <col min="32" max="33" width="3.5703125" style="2" customWidth="1"/>
    <col min="34" max="34" width="3.7109375" style="2" hidden="1" customWidth="1"/>
    <col min="35" max="41" width="11.42578125" style="2" hidden="1" customWidth="1"/>
    <col min="42" max="42" width="23.28515625" style="2" customWidth="1"/>
    <col min="43" max="16384" width="11.42578125" style="2"/>
  </cols>
  <sheetData>
    <row r="1" spans="1:41" ht="13.5" thickBot="1" x14ac:dyDescent="0.25">
      <c r="E1" s="2"/>
      <c r="J1" s="12"/>
      <c r="AD1" s="90" t="s">
        <v>55</v>
      </c>
      <c r="AI1" s="8"/>
      <c r="AJ1" s="8"/>
      <c r="AK1" s="8"/>
      <c r="AL1" s="8"/>
      <c r="AM1" s="8"/>
      <c r="AN1" s="8"/>
      <c r="AO1" s="8"/>
    </row>
    <row r="2" spans="1:41" ht="15" customHeight="1" x14ac:dyDescent="0.2">
      <c r="G2" s="91"/>
      <c r="P2" s="91" t="s">
        <v>29</v>
      </c>
      <c r="AD2" s="92" t="s">
        <v>30</v>
      </c>
      <c r="AE2" s="93" t="s">
        <v>56</v>
      </c>
      <c r="AF2" s="93"/>
      <c r="AG2" s="93"/>
      <c r="AH2" s="93"/>
      <c r="AI2" s="93"/>
      <c r="AJ2" s="93"/>
      <c r="AK2" s="93"/>
      <c r="AL2" s="93"/>
      <c r="AM2" s="93"/>
      <c r="AN2" s="93"/>
      <c r="AO2" s="8"/>
    </row>
    <row r="3" spans="1:41" ht="15" customHeight="1" x14ac:dyDescent="0.2">
      <c r="G3" s="91"/>
      <c r="P3" s="91" t="s">
        <v>53</v>
      </c>
      <c r="AD3" s="94" t="s">
        <v>31</v>
      </c>
      <c r="AE3" s="93" t="s">
        <v>57</v>
      </c>
      <c r="AF3" s="93"/>
      <c r="AG3" s="93"/>
      <c r="AH3" s="93"/>
      <c r="AI3" s="93"/>
      <c r="AJ3" s="93"/>
      <c r="AK3" s="93"/>
      <c r="AL3" s="93"/>
      <c r="AM3" s="93"/>
      <c r="AN3" s="93"/>
      <c r="AO3" s="8"/>
    </row>
    <row r="4" spans="1:41" x14ac:dyDescent="0.2">
      <c r="G4" s="91"/>
      <c r="P4" s="91" t="s">
        <v>46</v>
      </c>
      <c r="AD4" s="94" t="s">
        <v>32</v>
      </c>
      <c r="AE4" s="93" t="s">
        <v>58</v>
      </c>
      <c r="AF4" s="93"/>
      <c r="AG4" s="93"/>
      <c r="AH4" s="93"/>
      <c r="AI4" s="93"/>
      <c r="AJ4" s="93"/>
      <c r="AK4" s="93"/>
      <c r="AL4" s="93"/>
      <c r="AM4" s="93"/>
      <c r="AN4" s="93"/>
      <c r="AO4" s="8"/>
    </row>
    <row r="5" spans="1:41" ht="13.5" thickBot="1" x14ac:dyDescent="0.25">
      <c r="A5" s="95"/>
      <c r="B5" s="91"/>
      <c r="C5" s="91"/>
      <c r="E5" s="96"/>
      <c r="G5" s="97"/>
      <c r="P5" s="97" t="s">
        <v>128</v>
      </c>
      <c r="AD5" s="98" t="s">
        <v>33</v>
      </c>
      <c r="AE5" s="93" t="s">
        <v>59</v>
      </c>
      <c r="AF5" s="93"/>
      <c r="AG5" s="93"/>
      <c r="AH5" s="93"/>
      <c r="AI5" s="93"/>
      <c r="AJ5" s="93"/>
      <c r="AK5" s="93"/>
      <c r="AL5" s="93"/>
      <c r="AM5" s="93"/>
      <c r="AN5" s="93"/>
      <c r="AO5" s="8"/>
    </row>
    <row r="6" spans="1:41" x14ac:dyDescent="0.2">
      <c r="A6" s="95"/>
      <c r="B6" s="91"/>
      <c r="C6" s="91"/>
      <c r="E6" s="96"/>
      <c r="AD6" s="99"/>
      <c r="AE6" s="93"/>
      <c r="AF6" s="93"/>
      <c r="AG6" s="93"/>
      <c r="AH6" s="93"/>
      <c r="AI6" s="93"/>
      <c r="AJ6" s="93"/>
      <c r="AK6" s="93"/>
      <c r="AL6" s="93"/>
      <c r="AM6" s="93"/>
      <c r="AN6" s="93"/>
      <c r="AO6" s="8"/>
    </row>
    <row r="7" spans="1:41" ht="7.5" customHeight="1" x14ac:dyDescent="0.2">
      <c r="A7" s="95"/>
      <c r="B7" s="91"/>
      <c r="C7" s="91"/>
      <c r="E7" s="96"/>
      <c r="AD7" s="99"/>
      <c r="AE7" s="93"/>
      <c r="AF7" s="93"/>
      <c r="AG7" s="93"/>
      <c r="AH7" s="93"/>
      <c r="AI7" s="93"/>
      <c r="AJ7" s="93"/>
      <c r="AK7" s="93"/>
      <c r="AL7" s="93"/>
      <c r="AM7" s="93"/>
      <c r="AN7" s="93"/>
      <c r="AO7" s="8"/>
    </row>
    <row r="8" spans="1:41" ht="16.5" customHeight="1" x14ac:dyDescent="0.2">
      <c r="A8" s="95"/>
      <c r="B8" s="390" t="s">
        <v>41</v>
      </c>
      <c r="C8" s="390"/>
      <c r="D8" s="390"/>
      <c r="E8" s="390"/>
      <c r="F8" s="390"/>
      <c r="G8" s="390"/>
      <c r="H8" s="390"/>
      <c r="I8" s="390"/>
      <c r="J8" s="390"/>
      <c r="K8" s="390"/>
      <c r="L8" s="390"/>
      <c r="AD8" s="100"/>
      <c r="AE8" s="93"/>
      <c r="AF8" s="93"/>
      <c r="AG8" s="93"/>
      <c r="AH8" s="100"/>
      <c r="AI8" s="100"/>
      <c r="AJ8" s="100"/>
      <c r="AK8" s="100"/>
      <c r="AL8" s="100"/>
      <c r="AM8" s="100"/>
      <c r="AN8" s="100"/>
      <c r="AO8" s="8"/>
    </row>
    <row r="9" spans="1:41" ht="15.75" customHeight="1" x14ac:dyDescent="0.2">
      <c r="A9" s="95"/>
      <c r="B9" s="390" t="s">
        <v>37</v>
      </c>
      <c r="C9" s="390"/>
      <c r="D9" s="390"/>
      <c r="E9" s="390"/>
      <c r="F9" s="390"/>
      <c r="G9" s="390"/>
      <c r="H9" s="390"/>
      <c r="I9" s="390"/>
      <c r="J9" s="390"/>
      <c r="K9" s="390"/>
      <c r="L9" s="390"/>
      <c r="AD9" s="99"/>
      <c r="AE9" s="93"/>
      <c r="AF9" s="93"/>
      <c r="AG9" s="93"/>
      <c r="AH9" s="93"/>
      <c r="AI9" s="93"/>
      <c r="AJ9" s="93"/>
      <c r="AK9" s="93"/>
      <c r="AL9" s="93"/>
      <c r="AM9" s="93"/>
      <c r="AN9" s="93"/>
      <c r="AO9" s="8"/>
    </row>
    <row r="10" spans="1:41" ht="83.25" customHeight="1" x14ac:dyDescent="0.2">
      <c r="A10" s="95"/>
      <c r="B10" s="391" t="s">
        <v>54</v>
      </c>
      <c r="C10" s="391"/>
      <c r="D10" s="391"/>
      <c r="E10" s="391"/>
      <c r="F10" s="391"/>
      <c r="G10" s="391"/>
      <c r="H10" s="391"/>
      <c r="I10" s="391"/>
      <c r="J10" s="391"/>
      <c r="K10" s="391"/>
      <c r="L10" s="391"/>
      <c r="M10" s="101"/>
      <c r="AD10" s="99"/>
      <c r="AE10" s="100"/>
      <c r="AF10" s="100"/>
      <c r="AG10" s="100"/>
      <c r="AH10" s="100"/>
      <c r="AI10" s="100"/>
      <c r="AJ10" s="100"/>
      <c r="AK10" s="100"/>
      <c r="AL10" s="100"/>
      <c r="AM10" s="100"/>
      <c r="AN10" s="100"/>
      <c r="AO10" s="8"/>
    </row>
    <row r="11" spans="1:41" ht="9" customHeight="1" x14ac:dyDescent="0.2">
      <c r="A11" s="95"/>
      <c r="B11" s="86"/>
      <c r="C11" s="86"/>
      <c r="D11" s="87"/>
      <c r="E11" s="87"/>
      <c r="F11" s="87"/>
      <c r="G11" s="87"/>
      <c r="H11" s="87"/>
      <c r="I11" s="87"/>
      <c r="J11" s="86"/>
      <c r="K11" s="86"/>
      <c r="L11" s="86"/>
      <c r="AD11" s="99"/>
      <c r="AE11" s="100"/>
      <c r="AF11" s="100"/>
      <c r="AG11" s="100"/>
      <c r="AH11" s="100"/>
      <c r="AI11" s="100"/>
      <c r="AJ11" s="100"/>
      <c r="AK11" s="100"/>
      <c r="AL11" s="100"/>
      <c r="AM11" s="100"/>
      <c r="AN11" s="100"/>
      <c r="AO11" s="8"/>
    </row>
    <row r="12" spans="1:41" ht="15" customHeight="1" x14ac:dyDescent="0.2">
      <c r="A12" s="95"/>
      <c r="B12" s="390" t="s">
        <v>38</v>
      </c>
      <c r="C12" s="390"/>
      <c r="D12" s="390"/>
      <c r="E12" s="390"/>
      <c r="F12" s="390"/>
      <c r="G12" s="390"/>
      <c r="H12" s="390"/>
      <c r="I12" s="390"/>
      <c r="J12" s="390"/>
      <c r="K12" s="390"/>
      <c r="L12" s="390"/>
      <c r="AD12" s="99"/>
      <c r="AE12" s="93"/>
      <c r="AF12" s="93"/>
      <c r="AG12" s="93"/>
      <c r="AH12" s="93"/>
      <c r="AI12" s="93"/>
      <c r="AJ12" s="93"/>
      <c r="AK12" s="93"/>
      <c r="AL12" s="93"/>
      <c r="AM12" s="93"/>
      <c r="AN12" s="93"/>
      <c r="AO12" s="8"/>
    </row>
    <row r="13" spans="1:41" s="102" customFormat="1" ht="13.5" customHeight="1" x14ac:dyDescent="0.2">
      <c r="A13" s="95"/>
      <c r="B13" s="88" t="s">
        <v>45</v>
      </c>
      <c r="C13" s="89"/>
      <c r="D13" s="89"/>
      <c r="E13" s="89"/>
      <c r="F13" s="89"/>
      <c r="G13" s="89"/>
      <c r="H13" s="89"/>
      <c r="I13" s="302"/>
      <c r="J13" s="89"/>
      <c r="K13" s="89"/>
      <c r="L13" s="89"/>
      <c r="AD13" s="103"/>
      <c r="AE13" s="103"/>
      <c r="AF13" s="103"/>
      <c r="AG13" s="103"/>
      <c r="AH13" s="103"/>
      <c r="AI13" s="103"/>
      <c r="AJ13" s="103"/>
      <c r="AK13" s="103"/>
      <c r="AL13" s="103"/>
      <c r="AM13" s="103"/>
      <c r="AN13" s="103"/>
      <c r="AO13" s="101"/>
    </row>
    <row r="14" spans="1:41" ht="11.25" customHeight="1" x14ac:dyDescent="0.2">
      <c r="A14" s="104"/>
      <c r="B14" s="86" t="s">
        <v>40</v>
      </c>
      <c r="C14" s="86"/>
      <c r="D14" s="87"/>
      <c r="E14" s="87"/>
      <c r="F14" s="87"/>
      <c r="G14" s="87"/>
      <c r="H14" s="87"/>
      <c r="I14" s="87"/>
      <c r="J14" s="86"/>
      <c r="K14" s="86"/>
      <c r="L14" s="86"/>
      <c r="AD14" s="99"/>
      <c r="AE14" s="93"/>
      <c r="AF14" s="93"/>
      <c r="AG14" s="93"/>
      <c r="AH14" s="93"/>
      <c r="AI14" s="93"/>
      <c r="AJ14" s="93"/>
      <c r="AK14" s="93"/>
      <c r="AL14" s="93"/>
      <c r="AM14" s="93"/>
      <c r="AN14" s="93"/>
      <c r="AO14" s="8"/>
    </row>
    <row r="15" spans="1:41" ht="10.5" customHeight="1" x14ac:dyDescent="0.2">
      <c r="A15" s="95"/>
      <c r="B15" s="86" t="s">
        <v>13</v>
      </c>
      <c r="C15" s="86"/>
      <c r="D15" s="87"/>
      <c r="E15" s="87"/>
      <c r="F15" s="87"/>
      <c r="G15" s="87"/>
      <c r="H15" s="87"/>
      <c r="I15" s="87"/>
      <c r="J15" s="86"/>
      <c r="K15" s="86"/>
      <c r="L15" s="86"/>
      <c r="AD15" s="99"/>
      <c r="AE15" s="93"/>
      <c r="AF15" s="93"/>
      <c r="AG15" s="93"/>
      <c r="AH15" s="93"/>
      <c r="AI15" s="93"/>
      <c r="AJ15" s="93"/>
      <c r="AK15" s="93"/>
      <c r="AL15" s="93"/>
      <c r="AM15" s="93"/>
      <c r="AN15" s="93"/>
      <c r="AO15" s="8"/>
    </row>
    <row r="16" spans="1:41" ht="23.25" customHeight="1" x14ac:dyDescent="0.2">
      <c r="A16" s="95"/>
      <c r="B16" s="392" t="s">
        <v>39</v>
      </c>
      <c r="C16" s="392"/>
      <c r="D16" s="392"/>
      <c r="E16" s="392"/>
      <c r="F16" s="392"/>
      <c r="G16" s="392"/>
      <c r="H16" s="392"/>
      <c r="I16" s="392"/>
      <c r="J16" s="392"/>
      <c r="K16" s="392"/>
      <c r="L16" s="392"/>
      <c r="AD16" s="99"/>
      <c r="AE16" s="100"/>
      <c r="AF16" s="100"/>
      <c r="AG16" s="100"/>
      <c r="AH16" s="100"/>
      <c r="AI16" s="100"/>
      <c r="AJ16" s="100"/>
      <c r="AK16" s="100"/>
      <c r="AL16" s="100"/>
      <c r="AM16" s="100"/>
      <c r="AN16" s="100"/>
      <c r="AO16" s="8"/>
    </row>
    <row r="17" spans="1:42" x14ac:dyDescent="0.2">
      <c r="A17" s="105"/>
      <c r="B17" s="86" t="s">
        <v>13</v>
      </c>
      <c r="C17" s="12"/>
    </row>
    <row r="18" spans="1:42" x14ac:dyDescent="0.2">
      <c r="B18" s="19" t="s">
        <v>13</v>
      </c>
      <c r="C18" s="20" t="s">
        <v>13</v>
      </c>
    </row>
    <row r="19" spans="1:42" ht="13.5" thickBot="1" x14ac:dyDescent="0.25">
      <c r="Z19" s="2" t="s">
        <v>13</v>
      </c>
    </row>
    <row r="20" spans="1:42" ht="30.75" customHeight="1" thickBot="1" x14ac:dyDescent="0.25">
      <c r="C20" s="3" t="s">
        <v>13</v>
      </c>
      <c r="D20" s="4" t="s">
        <v>13</v>
      </c>
      <c r="E20" s="5" t="s">
        <v>13</v>
      </c>
      <c r="F20" s="5"/>
      <c r="G20" s="5"/>
      <c r="H20" s="81" t="s">
        <v>13</v>
      </c>
      <c r="I20" s="81"/>
      <c r="J20" s="6" t="s">
        <v>1</v>
      </c>
      <c r="K20" s="7"/>
      <c r="L20" s="7"/>
      <c r="M20" s="7"/>
      <c r="N20" s="7"/>
      <c r="O20" s="7"/>
      <c r="P20" s="7"/>
      <c r="Q20" s="7"/>
      <c r="R20" s="7"/>
      <c r="S20" s="7"/>
      <c r="T20" s="7"/>
      <c r="U20" s="7"/>
      <c r="V20" s="7"/>
      <c r="W20" s="7"/>
      <c r="X20" s="7"/>
      <c r="Y20" s="7"/>
      <c r="Z20" s="7"/>
      <c r="AA20" s="7"/>
      <c r="AB20" s="7"/>
      <c r="AC20" s="7"/>
      <c r="AD20" s="393" t="s">
        <v>12</v>
      </c>
      <c r="AE20" s="394"/>
      <c r="AF20" s="394"/>
      <c r="AG20" s="395"/>
      <c r="AH20" s="58"/>
      <c r="AI20" s="59"/>
      <c r="AJ20" s="59"/>
      <c r="AK20" s="59"/>
      <c r="AL20" s="59"/>
      <c r="AM20" s="59"/>
      <c r="AN20" s="59"/>
      <c r="AO20" s="60"/>
      <c r="AP20" s="358" t="s">
        <v>26</v>
      </c>
    </row>
    <row r="21" spans="1:42" ht="18" customHeight="1" thickBot="1" x14ac:dyDescent="0.25">
      <c r="A21" s="365"/>
      <c r="B21" s="106" t="s">
        <v>129</v>
      </c>
      <c r="C21" s="134" t="s">
        <v>130</v>
      </c>
      <c r="D21" s="9"/>
      <c r="E21" s="9"/>
      <c r="F21" s="9"/>
      <c r="G21" s="9"/>
      <c r="H21" s="9"/>
      <c r="I21" s="9"/>
      <c r="J21" s="404" t="s">
        <v>35</v>
      </c>
      <c r="K21" s="405"/>
      <c r="L21" s="405"/>
      <c r="M21" s="405"/>
      <c r="N21" s="405"/>
      <c r="O21" s="405"/>
      <c r="P21" s="405"/>
      <c r="Q21" s="405"/>
      <c r="R21" s="405"/>
      <c r="S21" s="405"/>
      <c r="T21" s="368" t="s">
        <v>36</v>
      </c>
      <c r="U21" s="369"/>
      <c r="V21" s="369"/>
      <c r="W21" s="369"/>
      <c r="X21" s="369"/>
      <c r="Y21" s="369"/>
      <c r="Z21" s="370" t="s">
        <v>34</v>
      </c>
      <c r="AA21" s="371"/>
      <c r="AB21" s="371"/>
      <c r="AC21" s="371"/>
      <c r="AD21" s="352" t="s">
        <v>8</v>
      </c>
      <c r="AE21" s="361" t="s">
        <v>9</v>
      </c>
      <c r="AF21" s="361" t="s">
        <v>10</v>
      </c>
      <c r="AG21" s="364" t="s">
        <v>11</v>
      </c>
      <c r="AH21" s="8"/>
      <c r="AI21" s="8"/>
      <c r="AJ21" s="8"/>
      <c r="AK21" s="8"/>
      <c r="AL21" s="8"/>
      <c r="AM21" s="8"/>
      <c r="AN21" s="8"/>
      <c r="AO21" s="8"/>
      <c r="AP21" s="353"/>
    </row>
    <row r="22" spans="1:42" ht="45" customHeight="1" x14ac:dyDescent="0.2">
      <c r="A22" s="365"/>
      <c r="B22" s="67" t="s">
        <v>13</v>
      </c>
      <c r="C22" s="48" t="s">
        <v>0</v>
      </c>
      <c r="D22" s="43" t="s">
        <v>2</v>
      </c>
      <c r="E22" s="410" t="s">
        <v>6</v>
      </c>
      <c r="F22" s="419"/>
      <c r="G22" s="412"/>
      <c r="H22" s="45" t="s">
        <v>7</v>
      </c>
      <c r="I22" s="46" t="s">
        <v>163</v>
      </c>
      <c r="J22" s="413" t="s">
        <v>160</v>
      </c>
      <c r="K22" s="414"/>
      <c r="L22" s="414"/>
      <c r="M22" s="414"/>
      <c r="N22" s="422" t="s">
        <v>25</v>
      </c>
      <c r="O22" s="423"/>
      <c r="P22" s="423"/>
      <c r="Q22" s="423"/>
      <c r="R22" s="423"/>
      <c r="S22" s="423"/>
      <c r="T22" s="386" t="s">
        <v>21</v>
      </c>
      <c r="U22" s="387"/>
      <c r="V22" s="387"/>
      <c r="W22" s="387"/>
      <c r="X22" s="386" t="s">
        <v>20</v>
      </c>
      <c r="Y22" s="387"/>
      <c r="Z22" s="388" t="s">
        <v>19</v>
      </c>
      <c r="AA22" s="389"/>
      <c r="AB22" s="389"/>
      <c r="AC22" s="389"/>
      <c r="AD22" s="352"/>
      <c r="AE22" s="361"/>
      <c r="AF22" s="361"/>
      <c r="AG22" s="364"/>
      <c r="AH22" s="8"/>
      <c r="AI22" s="8"/>
      <c r="AJ22" s="8"/>
      <c r="AK22" s="8"/>
      <c r="AL22" s="8"/>
      <c r="AM22" s="8"/>
      <c r="AN22" s="8"/>
      <c r="AO22" s="8"/>
      <c r="AP22" s="353"/>
    </row>
    <row r="23" spans="1:42" ht="21.75" customHeight="1" x14ac:dyDescent="0.2">
      <c r="A23" s="365"/>
      <c r="B23" s="11" t="s">
        <v>13</v>
      </c>
      <c r="C23" s="40" t="s">
        <v>13</v>
      </c>
      <c r="D23" s="33"/>
      <c r="E23" s="74" t="s">
        <v>13</v>
      </c>
      <c r="F23" s="76" t="s">
        <v>13</v>
      </c>
      <c r="G23" s="73" t="s">
        <v>13</v>
      </c>
      <c r="H23" s="33"/>
      <c r="I23" s="301"/>
      <c r="J23" s="75" t="s">
        <v>14</v>
      </c>
      <c r="K23" s="76" t="s">
        <v>15</v>
      </c>
      <c r="L23" s="76" t="s">
        <v>16</v>
      </c>
      <c r="M23" s="76" t="s">
        <v>17</v>
      </c>
      <c r="N23" s="420" t="s">
        <v>14</v>
      </c>
      <c r="O23" s="421"/>
      <c r="P23" s="376" t="s">
        <v>15</v>
      </c>
      <c r="Q23" s="373"/>
      <c r="R23" s="421" t="s">
        <v>18</v>
      </c>
      <c r="S23" s="421"/>
      <c r="T23" s="37" t="s">
        <v>14</v>
      </c>
      <c r="U23" s="38" t="s">
        <v>15</v>
      </c>
      <c r="V23" s="38" t="s">
        <v>16</v>
      </c>
      <c r="W23" s="77" t="s">
        <v>17</v>
      </c>
      <c r="X23" s="374" t="s">
        <v>14</v>
      </c>
      <c r="Y23" s="375"/>
      <c r="Z23" s="372" t="s">
        <v>14</v>
      </c>
      <c r="AA23" s="373"/>
      <c r="AB23" s="376" t="s">
        <v>18</v>
      </c>
      <c r="AC23" s="373"/>
      <c r="AD23" s="409"/>
      <c r="AE23" s="400"/>
      <c r="AF23" s="400"/>
      <c r="AG23" s="401"/>
      <c r="AH23" s="8"/>
      <c r="AI23" s="8"/>
      <c r="AJ23" s="8"/>
      <c r="AK23" s="8"/>
      <c r="AL23" s="8"/>
      <c r="AM23" s="8"/>
      <c r="AN23" s="8"/>
      <c r="AO23" s="8"/>
      <c r="AP23" s="353" t="s">
        <v>27</v>
      </c>
    </row>
    <row r="24" spans="1:42" s="12" customFormat="1" ht="13.5" thickBot="1" x14ac:dyDescent="0.25">
      <c r="A24" s="365"/>
      <c r="B24" s="168" t="s">
        <v>131</v>
      </c>
      <c r="C24" s="168" t="s">
        <v>63</v>
      </c>
      <c r="D24" s="21"/>
      <c r="E24" s="31" t="s">
        <v>3</v>
      </c>
      <c r="F24" s="22" t="s">
        <v>4</v>
      </c>
      <c r="G24" s="39" t="s">
        <v>5</v>
      </c>
      <c r="H24" s="42"/>
      <c r="I24" s="270"/>
      <c r="J24" s="25" t="s">
        <v>22</v>
      </c>
      <c r="K24" s="26" t="s">
        <v>22</v>
      </c>
      <c r="L24" s="26" t="s">
        <v>22</v>
      </c>
      <c r="M24" s="26" t="s">
        <v>22</v>
      </c>
      <c r="N24" s="25" t="s">
        <v>22</v>
      </c>
      <c r="O24" s="26" t="s">
        <v>23</v>
      </c>
      <c r="P24" s="26" t="s">
        <v>22</v>
      </c>
      <c r="Q24" s="26" t="s">
        <v>23</v>
      </c>
      <c r="R24" s="26" t="s">
        <v>22</v>
      </c>
      <c r="S24" s="26" t="s">
        <v>23</v>
      </c>
      <c r="T24" s="27" t="s">
        <v>22</v>
      </c>
      <c r="U24" s="28" t="s">
        <v>22</v>
      </c>
      <c r="V24" s="28" t="s">
        <v>22</v>
      </c>
      <c r="W24" s="32" t="s">
        <v>22</v>
      </c>
      <c r="X24" s="27" t="s">
        <v>22</v>
      </c>
      <c r="Y24" s="28" t="s">
        <v>23</v>
      </c>
      <c r="Z24" s="25" t="s">
        <v>22</v>
      </c>
      <c r="AA24" s="26" t="s">
        <v>23</v>
      </c>
      <c r="AB24" s="26" t="s">
        <v>22</v>
      </c>
      <c r="AC24" s="26" t="s">
        <v>23</v>
      </c>
      <c r="AD24" s="29"/>
      <c r="AE24" s="30"/>
      <c r="AF24" s="30"/>
      <c r="AG24" s="125"/>
      <c r="AH24" s="126"/>
      <c r="AI24" s="126"/>
      <c r="AJ24" s="126"/>
      <c r="AK24" s="126"/>
      <c r="AL24" s="126"/>
      <c r="AM24" s="126"/>
      <c r="AN24" s="126"/>
      <c r="AO24" s="126"/>
      <c r="AP24" s="354"/>
    </row>
    <row r="25" spans="1:42" s="13" customFormat="1" ht="15" customHeight="1" x14ac:dyDescent="0.25">
      <c r="A25" s="365"/>
      <c r="B25" s="127" t="s">
        <v>132</v>
      </c>
      <c r="C25" s="127" t="s">
        <v>133</v>
      </c>
      <c r="D25" s="262">
        <v>7</v>
      </c>
      <c r="E25" s="263"/>
      <c r="F25" s="263">
        <v>32</v>
      </c>
      <c r="G25" s="263"/>
      <c r="H25" s="128">
        <f>SUM(E25:G25)</f>
        <v>32</v>
      </c>
      <c r="I25" s="334">
        <f>(((E25*1.5)*1)+((F25*1)*1)+((G25*1)*1))</f>
        <v>32</v>
      </c>
      <c r="J25" s="129"/>
      <c r="K25" s="112"/>
      <c r="L25" s="112">
        <v>3</v>
      </c>
      <c r="M25" s="139"/>
      <c r="N25" s="129">
        <v>4</v>
      </c>
      <c r="O25" s="112"/>
      <c r="P25" s="112"/>
      <c r="Q25" s="112"/>
      <c r="R25" s="139"/>
      <c r="S25" s="139"/>
      <c r="T25" s="113" t="s">
        <v>13</v>
      </c>
      <c r="U25" s="140"/>
      <c r="V25" s="140"/>
      <c r="W25" s="141"/>
      <c r="X25" s="113">
        <v>7</v>
      </c>
      <c r="Y25" s="114"/>
      <c r="Z25" s="129">
        <v>7</v>
      </c>
      <c r="AA25" s="112"/>
      <c r="AB25" s="139"/>
      <c r="AC25" s="139"/>
      <c r="AD25" s="70" t="s">
        <v>48</v>
      </c>
      <c r="AE25" s="71" t="s">
        <v>48</v>
      </c>
      <c r="AF25" s="71" t="s">
        <v>48</v>
      </c>
      <c r="AG25" s="72"/>
      <c r="AP25" s="188" t="s">
        <v>147</v>
      </c>
    </row>
    <row r="26" spans="1:42" s="13" customFormat="1" ht="15" customHeight="1" x14ac:dyDescent="0.25">
      <c r="A26" s="365"/>
      <c r="B26" s="108" t="s">
        <v>134</v>
      </c>
      <c r="C26" s="108" t="s">
        <v>135</v>
      </c>
      <c r="D26" s="264">
        <v>7</v>
      </c>
      <c r="E26" s="265"/>
      <c r="F26" s="265">
        <v>32</v>
      </c>
      <c r="G26" s="265"/>
      <c r="H26" s="111">
        <f>SUM(E26:G26)</f>
        <v>32</v>
      </c>
      <c r="I26" s="334">
        <f t="shared" ref="I26:I29" si="0">(((E26*1.5)*1)+((F26*1)*1)+((G26*1)*1))</f>
        <v>32</v>
      </c>
      <c r="J26" s="118"/>
      <c r="K26" s="115"/>
      <c r="L26" s="115">
        <v>3</v>
      </c>
      <c r="M26" s="146"/>
      <c r="N26" s="118">
        <v>4</v>
      </c>
      <c r="O26" s="115"/>
      <c r="P26" s="115"/>
      <c r="Q26" s="115"/>
      <c r="R26" s="146"/>
      <c r="S26" s="146"/>
      <c r="T26" s="116" t="s">
        <v>13</v>
      </c>
      <c r="U26" s="117"/>
      <c r="V26" s="147"/>
      <c r="W26" s="148"/>
      <c r="X26" s="116">
        <v>7</v>
      </c>
      <c r="Y26" s="117"/>
      <c r="Z26" s="118">
        <v>7</v>
      </c>
      <c r="AA26" s="115"/>
      <c r="AB26" s="146"/>
      <c r="AC26" s="146"/>
      <c r="AD26" s="119" t="s">
        <v>48</v>
      </c>
      <c r="AE26" s="68" t="s">
        <v>48</v>
      </c>
      <c r="AF26" s="149" t="s">
        <v>48</v>
      </c>
      <c r="AG26" s="69"/>
      <c r="AP26" s="40" t="s">
        <v>148</v>
      </c>
    </row>
    <row r="27" spans="1:42" ht="15" customHeight="1" x14ac:dyDescent="0.2">
      <c r="A27" s="365"/>
      <c r="B27" s="108" t="s">
        <v>136</v>
      </c>
      <c r="C27" s="108" t="s">
        <v>99</v>
      </c>
      <c r="D27" s="264">
        <v>3</v>
      </c>
      <c r="E27" s="265">
        <v>12</v>
      </c>
      <c r="F27" s="266">
        <v>13</v>
      </c>
      <c r="G27" s="265"/>
      <c r="H27" s="111">
        <f>SUM(E27:G27)</f>
        <v>25</v>
      </c>
      <c r="I27" s="334">
        <f t="shared" si="0"/>
        <v>31</v>
      </c>
      <c r="J27" s="34">
        <v>2</v>
      </c>
      <c r="K27" s="35"/>
      <c r="L27" s="35">
        <v>1</v>
      </c>
      <c r="M27" s="150"/>
      <c r="N27" s="34"/>
      <c r="O27" s="115"/>
      <c r="P27" s="35"/>
      <c r="Q27" s="35"/>
      <c r="R27" s="150"/>
      <c r="S27" s="150"/>
      <c r="T27" s="37">
        <v>2</v>
      </c>
      <c r="U27" s="38"/>
      <c r="V27" s="38">
        <v>1</v>
      </c>
      <c r="W27" s="77"/>
      <c r="X27" s="37"/>
      <c r="Y27" s="117"/>
      <c r="Z27" s="217" t="s">
        <v>85</v>
      </c>
      <c r="AA27" s="115"/>
      <c r="AB27" s="150"/>
      <c r="AC27" s="150"/>
      <c r="AD27" s="119"/>
      <c r="AE27" s="68"/>
      <c r="AF27" s="68" t="s">
        <v>48</v>
      </c>
      <c r="AG27" s="69"/>
      <c r="AP27" s="190" t="s">
        <v>125</v>
      </c>
    </row>
    <row r="28" spans="1:42" ht="15" customHeight="1" x14ac:dyDescent="0.2">
      <c r="A28" s="365"/>
      <c r="B28" s="108" t="s">
        <v>137</v>
      </c>
      <c r="C28" s="108" t="s">
        <v>138</v>
      </c>
      <c r="D28" s="264">
        <v>7</v>
      </c>
      <c r="E28" s="265"/>
      <c r="F28" s="265">
        <v>32</v>
      </c>
      <c r="G28" s="265"/>
      <c r="H28" s="111">
        <f>SUM(E28:G28)</f>
        <v>32</v>
      </c>
      <c r="I28" s="334">
        <f t="shared" si="0"/>
        <v>32</v>
      </c>
      <c r="J28" s="34"/>
      <c r="K28" s="150"/>
      <c r="L28" s="35">
        <v>3</v>
      </c>
      <c r="M28" s="150"/>
      <c r="N28" s="34">
        <v>4</v>
      </c>
      <c r="O28" s="115"/>
      <c r="P28" s="35"/>
      <c r="Q28" s="35"/>
      <c r="R28" s="150"/>
      <c r="S28" s="150"/>
      <c r="T28" s="37" t="s">
        <v>13</v>
      </c>
      <c r="U28" s="151"/>
      <c r="V28" s="151"/>
      <c r="W28" s="152"/>
      <c r="X28" s="37">
        <v>7</v>
      </c>
      <c r="Y28" s="117"/>
      <c r="Z28" s="34">
        <v>7</v>
      </c>
      <c r="AA28" s="115"/>
      <c r="AB28" s="150"/>
      <c r="AC28" s="150"/>
      <c r="AD28" s="119"/>
      <c r="AE28" s="68" t="s">
        <v>48</v>
      </c>
      <c r="AF28" s="68" t="s">
        <v>48</v>
      </c>
      <c r="AG28" s="69"/>
      <c r="AP28" s="190"/>
    </row>
    <row r="29" spans="1:42" ht="15" customHeight="1" thickBot="1" x14ac:dyDescent="0.25">
      <c r="A29" s="365"/>
      <c r="B29" s="122" t="s">
        <v>139</v>
      </c>
      <c r="C29" s="122" t="s">
        <v>158</v>
      </c>
      <c r="D29" s="267">
        <v>6</v>
      </c>
      <c r="E29" s="268"/>
      <c r="F29" s="268">
        <v>40</v>
      </c>
      <c r="G29" s="268"/>
      <c r="H29" s="111">
        <f>SUM(E29:G29)</f>
        <v>40</v>
      </c>
      <c r="I29" s="332">
        <f t="shared" si="0"/>
        <v>40</v>
      </c>
      <c r="J29" s="25">
        <v>3</v>
      </c>
      <c r="K29" s="157"/>
      <c r="L29" s="26">
        <v>3</v>
      </c>
      <c r="M29" s="157"/>
      <c r="N29" s="156"/>
      <c r="O29" s="26"/>
      <c r="P29" s="26"/>
      <c r="Q29" s="26"/>
      <c r="R29" s="157"/>
      <c r="S29" s="157"/>
      <c r="T29" s="27">
        <v>3</v>
      </c>
      <c r="U29" s="28"/>
      <c r="V29" s="28">
        <v>3</v>
      </c>
      <c r="W29" s="160"/>
      <c r="X29" s="158"/>
      <c r="Y29" s="28"/>
      <c r="Z29" s="269" t="s">
        <v>85</v>
      </c>
      <c r="AA29" s="53"/>
      <c r="AB29" s="157"/>
      <c r="AC29" s="157"/>
      <c r="AD29" s="194" t="s">
        <v>48</v>
      </c>
      <c r="AE29" s="195"/>
      <c r="AF29" s="195"/>
      <c r="AG29" s="163" t="s">
        <v>48</v>
      </c>
      <c r="AP29" s="164" t="s">
        <v>149</v>
      </c>
    </row>
    <row r="30" spans="1:42" s="12" customFormat="1" ht="13.5" thickBot="1" x14ac:dyDescent="0.25">
      <c r="A30" s="105"/>
      <c r="C30" s="12" t="s">
        <v>166</v>
      </c>
      <c r="D30" s="61">
        <f t="shared" ref="D30:I30" si="1">SUM(D25:D29)</f>
        <v>30</v>
      </c>
      <c r="E30" s="313">
        <f t="shared" si="1"/>
        <v>12</v>
      </c>
      <c r="F30" s="314">
        <f t="shared" si="1"/>
        <v>149</v>
      </c>
      <c r="G30" s="315">
        <f t="shared" si="1"/>
        <v>0</v>
      </c>
      <c r="H30" s="61">
        <f t="shared" si="1"/>
        <v>161</v>
      </c>
      <c r="I30" s="335">
        <f t="shared" si="1"/>
        <v>167</v>
      </c>
    </row>
    <row r="31" spans="1:42" ht="13.5" thickBot="1" x14ac:dyDescent="0.25"/>
    <row r="32" spans="1:42" ht="30.75" customHeight="1" thickBot="1" x14ac:dyDescent="0.25">
      <c r="C32" s="3" t="s">
        <v>13</v>
      </c>
      <c r="D32" s="4" t="s">
        <v>13</v>
      </c>
      <c r="E32" s="5" t="s">
        <v>13</v>
      </c>
      <c r="F32" s="5"/>
      <c r="G32" s="5"/>
      <c r="H32" s="81" t="s">
        <v>13</v>
      </c>
      <c r="I32" s="81"/>
      <c r="J32" s="64" t="s">
        <v>1</v>
      </c>
      <c r="K32" s="7"/>
      <c r="L32" s="7"/>
      <c r="M32" s="7"/>
      <c r="N32" s="7"/>
      <c r="O32" s="7"/>
      <c r="P32" s="7"/>
      <c r="Q32" s="7"/>
      <c r="R32" s="7"/>
      <c r="S32" s="7"/>
      <c r="T32" s="7"/>
      <c r="U32" s="7"/>
      <c r="V32" s="7"/>
      <c r="W32" s="7"/>
      <c r="X32" s="7"/>
      <c r="Y32" s="7"/>
      <c r="Z32" s="7"/>
      <c r="AA32" s="7"/>
      <c r="AB32" s="7"/>
      <c r="AC32" s="7"/>
      <c r="AD32" s="397" t="s">
        <v>12</v>
      </c>
      <c r="AE32" s="398"/>
      <c r="AF32" s="398"/>
      <c r="AG32" s="399"/>
      <c r="AH32" s="16"/>
      <c r="AI32" s="17"/>
      <c r="AJ32" s="17"/>
      <c r="AK32" s="17"/>
      <c r="AL32" s="17"/>
      <c r="AM32" s="17"/>
      <c r="AN32" s="17"/>
      <c r="AO32" s="18"/>
      <c r="AP32" s="358" t="s">
        <v>26</v>
      </c>
    </row>
    <row r="33" spans="1:42" ht="37.5" customHeight="1" thickBot="1" x14ac:dyDescent="0.25">
      <c r="A33" s="365"/>
      <c r="B33" s="14" t="s">
        <v>13</v>
      </c>
      <c r="C33" s="15" t="s">
        <v>13</v>
      </c>
      <c r="D33" s="9"/>
      <c r="E33" s="9"/>
      <c r="F33" s="9"/>
      <c r="G33" s="9"/>
      <c r="H33" s="9"/>
      <c r="I33" s="9"/>
      <c r="J33" s="422" t="s">
        <v>35</v>
      </c>
      <c r="K33" s="423"/>
      <c r="L33" s="423"/>
      <c r="M33" s="423"/>
      <c r="N33" s="423"/>
      <c r="O33" s="423"/>
      <c r="P33" s="423"/>
      <c r="Q33" s="423"/>
      <c r="R33" s="423"/>
      <c r="S33" s="423"/>
      <c r="T33" s="424" t="s">
        <v>36</v>
      </c>
      <c r="U33" s="424"/>
      <c r="V33" s="424"/>
      <c r="W33" s="424"/>
      <c r="X33" s="369"/>
      <c r="Y33" s="369"/>
      <c r="Z33" s="370" t="s">
        <v>34</v>
      </c>
      <c r="AA33" s="371"/>
      <c r="AB33" s="371"/>
      <c r="AC33" s="371"/>
      <c r="AD33" s="418" t="s">
        <v>8</v>
      </c>
      <c r="AE33" s="402" t="s">
        <v>9</v>
      </c>
      <c r="AF33" s="402" t="s">
        <v>10</v>
      </c>
      <c r="AG33" s="403" t="s">
        <v>11</v>
      </c>
      <c r="AP33" s="353"/>
    </row>
    <row r="34" spans="1:42" ht="41.25" customHeight="1" x14ac:dyDescent="0.2">
      <c r="A34" s="365"/>
      <c r="B34" s="10" t="s">
        <v>13</v>
      </c>
      <c r="C34" s="48" t="s">
        <v>0</v>
      </c>
      <c r="D34" s="43" t="s">
        <v>2</v>
      </c>
      <c r="E34" s="410" t="s">
        <v>6</v>
      </c>
      <c r="F34" s="419"/>
      <c r="G34" s="412"/>
      <c r="H34" s="46" t="s">
        <v>7</v>
      </c>
      <c r="I34" s="46" t="s">
        <v>163</v>
      </c>
      <c r="J34" s="425" t="s">
        <v>24</v>
      </c>
      <c r="K34" s="426"/>
      <c r="L34" s="426"/>
      <c r="M34" s="426"/>
      <c r="N34" s="427" t="s">
        <v>25</v>
      </c>
      <c r="O34" s="428"/>
      <c r="P34" s="428"/>
      <c r="Q34" s="428"/>
      <c r="R34" s="428"/>
      <c r="S34" s="428"/>
      <c r="T34" s="384" t="s">
        <v>21</v>
      </c>
      <c r="U34" s="384"/>
      <c r="V34" s="384"/>
      <c r="W34" s="384"/>
      <c r="X34" s="386" t="s">
        <v>20</v>
      </c>
      <c r="Y34" s="387"/>
      <c r="Z34" s="388" t="s">
        <v>19</v>
      </c>
      <c r="AA34" s="389"/>
      <c r="AB34" s="389"/>
      <c r="AC34" s="389"/>
      <c r="AD34" s="352"/>
      <c r="AE34" s="361"/>
      <c r="AF34" s="361"/>
      <c r="AG34" s="364"/>
      <c r="AP34" s="353"/>
    </row>
    <row r="35" spans="1:42" ht="21.75" customHeight="1" x14ac:dyDescent="0.2">
      <c r="A35" s="365"/>
      <c r="B35" s="11" t="s">
        <v>13</v>
      </c>
      <c r="C35" s="40" t="s">
        <v>13</v>
      </c>
      <c r="D35" s="33"/>
      <c r="E35" s="74" t="s">
        <v>13</v>
      </c>
      <c r="F35" s="76" t="s">
        <v>13</v>
      </c>
      <c r="G35" s="73" t="s">
        <v>13</v>
      </c>
      <c r="H35" s="79"/>
      <c r="I35" s="301"/>
      <c r="J35" s="75" t="s">
        <v>14</v>
      </c>
      <c r="K35" s="76" t="s">
        <v>15</v>
      </c>
      <c r="L35" s="76" t="s">
        <v>16</v>
      </c>
      <c r="M35" s="76" t="s">
        <v>17</v>
      </c>
      <c r="N35" s="420" t="s">
        <v>14</v>
      </c>
      <c r="O35" s="421"/>
      <c r="P35" s="376" t="s">
        <v>15</v>
      </c>
      <c r="Q35" s="373"/>
      <c r="R35" s="421" t="s">
        <v>18</v>
      </c>
      <c r="S35" s="421"/>
      <c r="T35" s="78" t="s">
        <v>14</v>
      </c>
      <c r="U35" s="38" t="s">
        <v>15</v>
      </c>
      <c r="V35" s="38" t="s">
        <v>16</v>
      </c>
      <c r="W35" s="77" t="s">
        <v>17</v>
      </c>
      <c r="X35" s="374" t="s">
        <v>14</v>
      </c>
      <c r="Y35" s="375"/>
      <c r="Z35" s="372" t="s">
        <v>14</v>
      </c>
      <c r="AA35" s="373"/>
      <c r="AB35" s="376" t="s">
        <v>18</v>
      </c>
      <c r="AC35" s="373"/>
      <c r="AD35" s="409"/>
      <c r="AE35" s="400"/>
      <c r="AF35" s="400"/>
      <c r="AG35" s="401"/>
      <c r="AP35" s="353" t="s">
        <v>27</v>
      </c>
    </row>
    <row r="36" spans="1:42" s="12" customFormat="1" ht="13.5" thickBot="1" x14ac:dyDescent="0.25">
      <c r="A36" s="365"/>
      <c r="B36" s="168" t="s">
        <v>140</v>
      </c>
      <c r="C36" s="236" t="s">
        <v>76</v>
      </c>
      <c r="D36" s="21"/>
      <c r="E36" s="31" t="s">
        <v>3</v>
      </c>
      <c r="F36" s="22" t="s">
        <v>4</v>
      </c>
      <c r="G36" s="39" t="s">
        <v>5</v>
      </c>
      <c r="H36" s="270"/>
      <c r="I36" s="270"/>
      <c r="J36" s="25" t="s">
        <v>22</v>
      </c>
      <c r="K36" s="26" t="s">
        <v>22</v>
      </c>
      <c r="L36" s="26" t="s">
        <v>22</v>
      </c>
      <c r="M36" s="26" t="s">
        <v>22</v>
      </c>
      <c r="N36" s="25" t="s">
        <v>22</v>
      </c>
      <c r="O36" s="26" t="s">
        <v>23</v>
      </c>
      <c r="P36" s="26" t="s">
        <v>22</v>
      </c>
      <c r="Q36" s="26" t="s">
        <v>23</v>
      </c>
      <c r="R36" s="26" t="s">
        <v>22</v>
      </c>
      <c r="S36" s="26" t="s">
        <v>23</v>
      </c>
      <c r="T36" s="271" t="s">
        <v>22</v>
      </c>
      <c r="U36" s="28" t="s">
        <v>22</v>
      </c>
      <c r="V36" s="28" t="s">
        <v>22</v>
      </c>
      <c r="W36" s="32" t="s">
        <v>22</v>
      </c>
      <c r="X36" s="27" t="s">
        <v>22</v>
      </c>
      <c r="Y36" s="28" t="s">
        <v>23</v>
      </c>
      <c r="Z36" s="25" t="s">
        <v>22</v>
      </c>
      <c r="AA36" s="26" t="s">
        <v>23</v>
      </c>
      <c r="AB36" s="26" t="s">
        <v>22</v>
      </c>
      <c r="AC36" s="26" t="s">
        <v>23</v>
      </c>
      <c r="AD36" s="29"/>
      <c r="AE36" s="30"/>
      <c r="AF36" s="30"/>
      <c r="AG36" s="125"/>
      <c r="AP36" s="354"/>
    </row>
    <row r="37" spans="1:42" s="12" customFormat="1" x14ac:dyDescent="0.2">
      <c r="A37" s="365"/>
      <c r="B37" s="127" t="s">
        <v>141</v>
      </c>
      <c r="C37" s="127" t="s">
        <v>142</v>
      </c>
      <c r="D37" s="272">
        <v>7</v>
      </c>
      <c r="E37" s="273"/>
      <c r="F37" s="263">
        <v>32</v>
      </c>
      <c r="G37" s="263"/>
      <c r="H37" s="274">
        <f>SUM(E37:G37)</f>
        <v>32</v>
      </c>
      <c r="I37" s="334">
        <f>(((E37*1.5)*1)+((F37*1)*1)+((G37*1)*1))</f>
        <v>32</v>
      </c>
      <c r="J37" s="240"/>
      <c r="K37" s="225"/>
      <c r="L37" s="225">
        <v>3</v>
      </c>
      <c r="M37" s="225"/>
      <c r="N37" s="240">
        <v>4</v>
      </c>
      <c r="O37" s="225"/>
      <c r="P37" s="225"/>
      <c r="Q37" s="225"/>
      <c r="R37" s="225"/>
      <c r="S37" s="225"/>
      <c r="T37" s="244"/>
      <c r="U37" s="245"/>
      <c r="V37" s="245"/>
      <c r="W37" s="246"/>
      <c r="X37" s="244">
        <v>7</v>
      </c>
      <c r="Y37" s="245"/>
      <c r="Z37" s="240">
        <v>7</v>
      </c>
      <c r="AA37" s="225"/>
      <c r="AB37" s="225"/>
      <c r="AC37" s="225"/>
      <c r="AD37" s="275"/>
      <c r="AE37" s="276" t="s">
        <v>48</v>
      </c>
      <c r="AF37" s="276" t="s">
        <v>48</v>
      </c>
      <c r="AG37" s="277"/>
      <c r="AP37" s="278" t="s">
        <v>150</v>
      </c>
    </row>
    <row r="38" spans="1:42" s="12" customFormat="1" x14ac:dyDescent="0.2">
      <c r="A38" s="365"/>
      <c r="B38" s="108" t="s">
        <v>143</v>
      </c>
      <c r="C38" s="108" t="s">
        <v>144</v>
      </c>
      <c r="D38" s="279">
        <v>7</v>
      </c>
      <c r="E38" s="280"/>
      <c r="F38" s="265">
        <v>32</v>
      </c>
      <c r="G38" s="281"/>
      <c r="H38" s="132">
        <f t="shared" ref="H38:H39" si="2">SUM(E38:G38)</f>
        <v>32</v>
      </c>
      <c r="I38" s="334">
        <f>(((E38*1.5)*1)+((F38*1)*1)+((G38*1)*1))</f>
        <v>32</v>
      </c>
      <c r="J38" s="250"/>
      <c r="K38" s="229"/>
      <c r="L38" s="229">
        <v>3</v>
      </c>
      <c r="M38" s="229"/>
      <c r="N38" s="250">
        <v>4</v>
      </c>
      <c r="O38" s="229"/>
      <c r="P38" s="229"/>
      <c r="Q38" s="229"/>
      <c r="R38" s="229"/>
      <c r="S38" s="229"/>
      <c r="T38" s="254"/>
      <c r="U38" s="255"/>
      <c r="V38" s="255"/>
      <c r="W38" s="256"/>
      <c r="X38" s="254">
        <v>7</v>
      </c>
      <c r="Y38" s="255"/>
      <c r="Z38" s="250">
        <v>7</v>
      </c>
      <c r="AA38" s="229"/>
      <c r="AB38" s="229"/>
      <c r="AC38" s="229"/>
      <c r="AD38" s="282"/>
      <c r="AE38" s="283"/>
      <c r="AF38" s="283" t="s">
        <v>48</v>
      </c>
      <c r="AG38" s="284" t="s">
        <v>48</v>
      </c>
      <c r="AP38" s="94"/>
    </row>
    <row r="39" spans="1:42" s="12" customFormat="1" x14ac:dyDescent="0.2">
      <c r="A39" s="365"/>
      <c r="B39" s="108" t="s">
        <v>145</v>
      </c>
      <c r="C39" s="108" t="s">
        <v>159</v>
      </c>
      <c r="D39" s="279">
        <v>7</v>
      </c>
      <c r="E39" s="280"/>
      <c r="F39" s="265">
        <v>40</v>
      </c>
      <c r="G39" s="281"/>
      <c r="H39" s="132">
        <f t="shared" si="2"/>
        <v>40</v>
      </c>
      <c r="I39" s="334">
        <f>(((E39*1.5)*1)+((F39*1)*1)+((G39*1)*1))</f>
        <v>40</v>
      </c>
      <c r="J39" s="250">
        <v>3</v>
      </c>
      <c r="K39" s="229"/>
      <c r="L39" s="229">
        <v>3</v>
      </c>
      <c r="M39" s="229"/>
      <c r="N39" s="250"/>
      <c r="O39" s="229"/>
      <c r="P39" s="229"/>
      <c r="Q39" s="229"/>
      <c r="R39" s="229"/>
      <c r="S39" s="229"/>
      <c r="T39" s="254">
        <v>3</v>
      </c>
      <c r="U39" s="255"/>
      <c r="V39" s="255">
        <v>3</v>
      </c>
      <c r="W39" s="256"/>
      <c r="X39" s="254"/>
      <c r="Y39" s="255"/>
      <c r="Z39" s="261" t="s">
        <v>85</v>
      </c>
      <c r="AA39" s="229"/>
      <c r="AB39" s="229"/>
      <c r="AC39" s="229"/>
      <c r="AD39" s="282" t="s">
        <v>48</v>
      </c>
      <c r="AE39" s="283"/>
      <c r="AF39" s="283"/>
      <c r="AG39" s="284" t="s">
        <v>48</v>
      </c>
      <c r="AP39" s="285" t="s">
        <v>151</v>
      </c>
    </row>
    <row r="40" spans="1:42" s="13" customFormat="1" ht="21.75" customHeight="1" thickBot="1" x14ac:dyDescent="0.3">
      <c r="A40" s="365"/>
      <c r="B40" s="122" t="s">
        <v>146</v>
      </c>
      <c r="C40" s="122" t="s">
        <v>44</v>
      </c>
      <c r="D40" s="286">
        <v>9</v>
      </c>
      <c r="E40" s="287"/>
      <c r="F40" s="268">
        <v>0</v>
      </c>
      <c r="G40" s="268"/>
      <c r="H40" s="288">
        <f>SUM(E40:G40)</f>
        <v>0</v>
      </c>
      <c r="I40" s="332">
        <f>(((E40*1.5)*1)+((F40*1)*1)+((G40*1)*1))</f>
        <v>0</v>
      </c>
      <c r="J40" s="52"/>
      <c r="K40" s="53"/>
      <c r="L40" s="53"/>
      <c r="M40" s="53"/>
      <c r="N40" s="52">
        <v>6</v>
      </c>
      <c r="O40" s="53"/>
      <c r="P40" s="53"/>
      <c r="Q40" s="53"/>
      <c r="R40" s="53">
        <v>3</v>
      </c>
      <c r="S40" s="54"/>
      <c r="T40" s="41"/>
      <c r="U40" s="56"/>
      <c r="V40" s="56"/>
      <c r="W40" s="57"/>
      <c r="X40" s="41">
        <v>9</v>
      </c>
      <c r="Y40" s="193"/>
      <c r="Z40" s="52" t="s">
        <v>50</v>
      </c>
      <c r="AA40" s="53"/>
      <c r="AB40" s="53">
        <v>3</v>
      </c>
      <c r="AC40" s="54"/>
      <c r="AD40" s="194" t="s">
        <v>48</v>
      </c>
      <c r="AE40" s="195"/>
      <c r="AF40" s="195" t="s">
        <v>48</v>
      </c>
      <c r="AG40" s="196" t="s">
        <v>48</v>
      </c>
      <c r="AP40" s="98" t="s">
        <v>152</v>
      </c>
    </row>
    <row r="41" spans="1:42" ht="13.5" thickBot="1" x14ac:dyDescent="0.25">
      <c r="C41" s="304" t="s">
        <v>167</v>
      </c>
      <c r="D41" s="61">
        <f>SUM(D37:D40)</f>
        <v>30</v>
      </c>
      <c r="E41" s="61">
        <f t="shared" ref="E41:H41" si="3">SUM(E37:E40)</f>
        <v>0</v>
      </c>
      <c r="F41" s="61">
        <f t="shared" si="3"/>
        <v>104</v>
      </c>
      <c r="G41" s="61">
        <f t="shared" si="3"/>
        <v>0</v>
      </c>
      <c r="H41" s="61">
        <f t="shared" si="3"/>
        <v>104</v>
      </c>
      <c r="I41" s="335">
        <f>SUM(I37:I40)</f>
        <v>104</v>
      </c>
    </row>
    <row r="42" spans="1:42" ht="13.5" thickBot="1" x14ac:dyDescent="0.25">
      <c r="C42" s="328" t="s">
        <v>164</v>
      </c>
      <c r="D42" s="329">
        <f t="shared" ref="D42:I42" si="4">SUM(D30,D41)</f>
        <v>60</v>
      </c>
      <c r="E42" s="329">
        <f t="shared" si="4"/>
        <v>12</v>
      </c>
      <c r="F42" s="330">
        <f t="shared" si="4"/>
        <v>253</v>
      </c>
      <c r="G42" s="330">
        <f t="shared" si="4"/>
        <v>0</v>
      </c>
      <c r="H42" s="330">
        <f t="shared" si="4"/>
        <v>265</v>
      </c>
      <c r="I42" s="330">
        <f t="shared" si="4"/>
        <v>271</v>
      </c>
    </row>
  </sheetData>
  <mergeCells count="51">
    <mergeCell ref="A33:A40"/>
    <mergeCell ref="J33:S33"/>
    <mergeCell ref="T33:Y33"/>
    <mergeCell ref="Z33:AC33"/>
    <mergeCell ref="AD33:AD35"/>
    <mergeCell ref="E34:G34"/>
    <mergeCell ref="J34:M34"/>
    <mergeCell ref="N34:S34"/>
    <mergeCell ref="T34:W34"/>
    <mergeCell ref="X34:Y34"/>
    <mergeCell ref="Z34:AC34"/>
    <mergeCell ref="N35:O35"/>
    <mergeCell ref="P35:Q35"/>
    <mergeCell ref="R35:S35"/>
    <mergeCell ref="X35:Y35"/>
    <mergeCell ref="Z35:AA35"/>
    <mergeCell ref="AB35:AC35"/>
    <mergeCell ref="X23:Y23"/>
    <mergeCell ref="Z23:AA23"/>
    <mergeCell ref="AB23:AC23"/>
    <mergeCell ref="AP35:AP36"/>
    <mergeCell ref="AE33:AE35"/>
    <mergeCell ref="AF33:AF35"/>
    <mergeCell ref="AG33:AG35"/>
    <mergeCell ref="AP23:AP24"/>
    <mergeCell ref="AD32:AG32"/>
    <mergeCell ref="AP32:AP34"/>
    <mergeCell ref="AD20:AG20"/>
    <mergeCell ref="AP20:AP22"/>
    <mergeCell ref="AE21:AE23"/>
    <mergeCell ref="AF21:AF23"/>
    <mergeCell ref="AG21:AG23"/>
    <mergeCell ref="AD21:AD23"/>
    <mergeCell ref="Z22:AC22"/>
    <mergeCell ref="N23:O23"/>
    <mergeCell ref="P23:Q23"/>
    <mergeCell ref="R23:S23"/>
    <mergeCell ref="A21:A29"/>
    <mergeCell ref="J21:S21"/>
    <mergeCell ref="T21:Y21"/>
    <mergeCell ref="Z21:AC21"/>
    <mergeCell ref="E22:G22"/>
    <mergeCell ref="J22:M22"/>
    <mergeCell ref="N22:S22"/>
    <mergeCell ref="T22:W22"/>
    <mergeCell ref="X22:Y22"/>
    <mergeCell ref="B8:L8"/>
    <mergeCell ref="B9:L9"/>
    <mergeCell ref="B10:L10"/>
    <mergeCell ref="B12:L12"/>
    <mergeCell ref="B16:L16"/>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MASTER BEE BEST-ALI </vt:lpstr>
      <vt:lpstr>MASTER INFO</vt:lpstr>
      <vt:lpstr>MASTER MATH</vt:lpstr>
    </vt:vector>
  </TitlesOfParts>
  <Company>Université de la Réunion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Libaud</dc:creator>
  <cp:lastModifiedBy>Brigitte Leger</cp:lastModifiedBy>
  <cp:lastPrinted>2020-06-19T11:47:34Z</cp:lastPrinted>
  <dcterms:created xsi:type="dcterms:W3CDTF">2017-05-17T15:46:50Z</dcterms:created>
  <dcterms:modified xsi:type="dcterms:W3CDTF">2026-09-01T08:28:32Z</dcterms:modified>
</cp:coreProperties>
</file>